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DieseArbeitsmappe"/>
  <mc:AlternateContent xmlns:mc="http://schemas.openxmlformats.org/markup-compatibility/2006">
    <mc:Choice Requires="x15">
      <x15ac:absPath xmlns:x15ac="http://schemas.microsoft.com/office/spreadsheetml/2010/11/ac" url="N:\GSKG09_Baufoerderung\15a B-VG\15a B_VG 22_23 bis 26_27\3. Call 06_2024\Anträge Überarbeitung\"/>
    </mc:Choice>
  </mc:AlternateContent>
  <xr:revisionPtr revIDLastSave="0" documentId="13_ncr:1_{FD66ACE4-6661-4315-BF70-BC3AC9D62F88}" xr6:coauthVersionLast="47" xr6:coauthVersionMax="47" xr10:uidLastSave="{00000000-0000-0000-0000-000000000000}"/>
  <workbookProtection workbookAlgorithmName="SHA-512" workbookHashValue="aXtkmi96RrYUT2eOhxRv1cyJYPJ6jOCc/AhDPifmOml/RXkq9TY2EkidvvuBHn8iM1D5+9Y2aBHJaQQMMpGJxg==" workbookSaltValue="5Es54uv5Hxil4Yj9Ssd02g==" workbookSpinCount="100000" lockStructure="1"/>
  <bookViews>
    <workbookView xWindow="0" yWindow="0" windowWidth="28800" windowHeight="15480" xr2:uid="{00000000-000D-0000-FFFF-FFFF00000000}"/>
  </bookViews>
  <sheets>
    <sheet name="Endabrechnungsblatt" sheetId="2" r:id="rId1"/>
  </sheets>
  <definedNames>
    <definedName name="_xlnm.Print_Area" localSheetId="0">Endabrechnungsblatt!$A$1:$P$119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4" i="2" l="1"/>
  <c r="N44" i="2"/>
  <c r="L111" i="2" l="1"/>
  <c r="M99" i="2"/>
  <c r="L114" i="2" s="1"/>
  <c r="H87" i="2"/>
  <c r="H86" i="2"/>
  <c r="L87" i="2"/>
  <c r="L86" i="2"/>
  <c r="D72" i="2"/>
  <c r="B72" i="2"/>
  <c r="D70" i="2"/>
  <c r="B70" i="2"/>
  <c r="D68" i="2"/>
  <c r="B68" i="2"/>
  <c r="E68" i="2" l="1"/>
  <c r="N68" i="2" s="1"/>
  <c r="O68" i="2" s="1"/>
  <c r="E70" i="2"/>
  <c r="J70" i="2" s="1"/>
  <c r="E72" i="2"/>
  <c r="J72" i="2" s="1"/>
  <c r="E44" i="2"/>
  <c r="J68" i="2" l="1"/>
  <c r="N72" i="2"/>
  <c r="O72" i="2" s="1"/>
  <c r="N70" i="2"/>
  <c r="O70" i="2" s="1"/>
  <c r="D84" i="2"/>
  <c r="B84" i="2"/>
  <c r="D82" i="2"/>
  <c r="B82" i="2"/>
  <c r="D80" i="2"/>
  <c r="B80" i="2"/>
  <c r="E80" i="2" l="1"/>
  <c r="N80" i="2" s="1"/>
  <c r="O80" i="2" s="1"/>
  <c r="E82" i="2"/>
  <c r="J82" i="2" s="1"/>
  <c r="E84" i="2"/>
  <c r="N84" i="2" s="1"/>
  <c r="O84" i="2" s="1"/>
  <c r="J80" i="2" l="1"/>
  <c r="N82" i="2"/>
  <c r="O82" i="2" s="1"/>
  <c r="J84" i="2"/>
  <c r="B78" i="2"/>
  <c r="D78" i="2"/>
  <c r="E78" i="2" l="1"/>
  <c r="N78" i="2" s="1"/>
  <c r="O78" i="2" s="1"/>
  <c r="J78" i="2" l="1"/>
  <c r="D76" i="2"/>
  <c r="B76" i="2"/>
  <c r="D74" i="2"/>
  <c r="B74" i="2"/>
  <c r="D66" i="2"/>
  <c r="B66" i="2"/>
  <c r="D64" i="2"/>
  <c r="B64" i="2"/>
  <c r="D58" i="2"/>
  <c r="B58" i="2"/>
  <c r="E66" i="2" l="1"/>
  <c r="J66" i="2" s="1"/>
  <c r="E74" i="2"/>
  <c r="N74" i="2" s="1"/>
  <c r="O74" i="2" s="1"/>
  <c r="E64" i="2"/>
  <c r="N64" i="2" s="1"/>
  <c r="O64" i="2" s="1"/>
  <c r="E76" i="2"/>
  <c r="N76" i="2" s="1"/>
  <c r="O76" i="2" s="1"/>
  <c r="E58" i="2"/>
  <c r="N58" i="2" s="1"/>
  <c r="O58" i="2" s="1"/>
  <c r="J76" i="2" l="1"/>
  <c r="N66" i="2"/>
  <c r="O66" i="2" s="1"/>
  <c r="J64" i="2"/>
  <c r="J74" i="2"/>
  <c r="J58" i="2"/>
</calcChain>
</file>

<file path=xl/sharedStrings.xml><?xml version="1.0" encoding="utf-8"?>
<sst xmlns="http://schemas.openxmlformats.org/spreadsheetml/2006/main" count="216" uniqueCount="95">
  <si>
    <t>An das</t>
  </si>
  <si>
    <t>Amt der Steiermärkischen Landesregierung</t>
  </si>
  <si>
    <t xml:space="preserve">Abteilung 6 Bildung und Gesellschaft </t>
  </si>
  <si>
    <t>Referat Kinderbildung  und -betreuung</t>
  </si>
  <si>
    <t>Karmeliterplatz 2, 8010 Graz</t>
  </si>
  <si>
    <t>Dateneingabe nur in gelb markierte Felder. Pflichtfelder!</t>
  </si>
  <si>
    <t>Name:</t>
  </si>
  <si>
    <t>Straße:</t>
  </si>
  <si>
    <t>Nummer:</t>
  </si>
  <si>
    <t>Postleitzahl:</t>
  </si>
  <si>
    <t>Ort:</t>
  </si>
  <si>
    <t>Einrichtungsart:</t>
  </si>
  <si>
    <t>KINDERGARTEN</t>
  </si>
  <si>
    <t>Standort:</t>
  </si>
  <si>
    <t>(8- bzw. 9-stellig)</t>
  </si>
  <si>
    <t>Um welche Gruppe handelt es sich:</t>
  </si>
  <si>
    <t>Gruppe</t>
  </si>
  <si>
    <t>(Gruppennummer)</t>
  </si>
  <si>
    <t>von:</t>
  </si>
  <si>
    <t>bis:</t>
  </si>
  <si>
    <t>Uhrzeit</t>
  </si>
  <si>
    <t>Bitte zutreffende Variante ankreuzen und Detaildaten ausfüllen!</t>
  </si>
  <si>
    <r>
      <t xml:space="preserve">     </t>
    </r>
    <r>
      <rPr>
        <sz val="14"/>
        <color theme="1"/>
        <rFont val="Calibri"/>
        <family val="2"/>
        <scheme val="minor"/>
      </rPr>
      <t xml:space="preserve">  </t>
    </r>
    <r>
      <rPr>
        <b/>
        <sz val="14"/>
        <color theme="1"/>
        <rFont val="Calibri"/>
        <family val="2"/>
        <scheme val="minor"/>
      </rPr>
      <t>Variante A)</t>
    </r>
    <r>
      <rPr>
        <sz val="14"/>
        <color theme="1"/>
        <rFont val="Calibri"/>
        <family val="2"/>
        <scheme val="minor"/>
      </rPr>
      <t xml:space="preserve"> </t>
    </r>
    <r>
      <rPr>
        <b/>
        <i/>
        <sz val="12"/>
        <color theme="1"/>
        <rFont val="Calibri"/>
        <family val="2"/>
        <scheme val="minor"/>
      </rPr>
      <t>Personalausstattung und Kinderanzahl gelten unverändert für die gesamte tägliche Öffnungszeit</t>
    </r>
  </si>
  <si>
    <t>in Stunden</t>
  </si>
  <si>
    <r>
      <t xml:space="preserve">ein-geschriebene Kinder                        </t>
    </r>
    <r>
      <rPr>
        <i/>
        <sz val="10"/>
        <color theme="1"/>
        <rFont val="Calibri"/>
        <family val="2"/>
        <scheme val="minor"/>
      </rPr>
      <t>(= errechnete Zahl)</t>
    </r>
  </si>
  <si>
    <t>Personalausstattung VORHER</t>
  </si>
  <si>
    <t>Betreuungs-schlüssel VORHER</t>
  </si>
  <si>
    <t>freiwillige Verbesserung der Personalausstattung über das gesetzlich geforderte Ausmaß hinaus</t>
  </si>
  <si>
    <t>von</t>
  </si>
  <si>
    <t>Dezimal-zahl</t>
  </si>
  <si>
    <t>bis</t>
  </si>
  <si>
    <t>Funktion</t>
  </si>
  <si>
    <r>
      <t xml:space="preserve">Wochenstunden Kinderdienst aller Personen GESAMT
</t>
    </r>
    <r>
      <rPr>
        <i/>
        <sz val="9"/>
        <color theme="1"/>
        <rFont val="Calibri"/>
        <family val="2"/>
        <scheme val="minor"/>
      </rPr>
      <t xml:space="preserve">(in Dezimalzahl) </t>
    </r>
  </si>
  <si>
    <r>
      <t xml:space="preserve">Wochenstunden der zusätzlichen Person/en
</t>
    </r>
    <r>
      <rPr>
        <i/>
        <sz val="9"/>
        <color theme="1"/>
        <rFont val="Calibri"/>
        <family val="2"/>
        <scheme val="minor"/>
      </rPr>
      <t>(in Dezimalzahl)</t>
    </r>
  </si>
  <si>
    <r>
      <t xml:space="preserve">PädagogInnen   </t>
    </r>
    <r>
      <rPr>
        <sz val="8"/>
        <color theme="1"/>
        <rFont val="Calibri"/>
        <family val="2"/>
        <scheme val="minor"/>
      </rPr>
      <t xml:space="preserve"> </t>
    </r>
    <r>
      <rPr>
        <i/>
        <sz val="8"/>
        <color theme="1"/>
        <rFont val="Calibri"/>
        <family val="2"/>
        <scheme val="minor"/>
      </rPr>
      <t xml:space="preserve">(Kinderdienst </t>
    </r>
    <r>
      <rPr>
        <i/>
        <u/>
        <sz val="8"/>
        <color theme="1"/>
        <rFont val="Calibri"/>
        <family val="2"/>
        <scheme val="minor"/>
      </rPr>
      <t>ohne</t>
    </r>
    <r>
      <rPr>
        <i/>
        <sz val="8"/>
        <color theme="1"/>
        <rFont val="Calibri"/>
        <family val="2"/>
        <scheme val="minor"/>
      </rPr>
      <t xml:space="preserve"> Vorbereitungszeit)</t>
    </r>
  </si>
  <si>
    <t>1:</t>
  </si>
  <si>
    <t>(Eingabe mit Doppelpunkt              z.B. 7:00)</t>
  </si>
  <si>
    <t>BetreuerInnen</t>
  </si>
  <si>
    <r>
      <t xml:space="preserve">      </t>
    </r>
    <r>
      <rPr>
        <b/>
        <i/>
        <sz val="14"/>
        <color theme="1"/>
        <rFont val="Calibri"/>
        <family val="2"/>
        <scheme val="minor"/>
      </rPr>
      <t xml:space="preserve"> Variante B)</t>
    </r>
    <r>
      <rPr>
        <b/>
        <i/>
        <sz val="12"/>
        <color theme="1"/>
        <rFont val="Calibri"/>
        <family val="2"/>
        <scheme val="minor"/>
      </rPr>
      <t xml:space="preserve"> Personalausstattung und Kinderanzahl ändern sich während der Öffnungszeit</t>
    </r>
  </si>
  <si>
    <t>(Eingabe mit Doppelpunkt                            z.B. 7:00)</t>
  </si>
  <si>
    <t>(Eingabe mit Doppelpunkt                        z.B. 7:00)</t>
  </si>
  <si>
    <t>(Eingabe mit Doppelpunkt               z.B. 7:00)</t>
  </si>
  <si>
    <t>PädagogInnen Gesamt</t>
  </si>
  <si>
    <t>BetreuerInnen Gesamt</t>
  </si>
  <si>
    <r>
      <t xml:space="preserve">Funktion                                                </t>
    </r>
    <r>
      <rPr>
        <b/>
        <sz val="10"/>
        <color theme="1"/>
        <rFont val="Calibri"/>
        <family val="2"/>
        <scheme val="minor"/>
      </rPr>
      <t xml:space="preserve">     </t>
    </r>
    <r>
      <rPr>
        <b/>
        <sz val="11"/>
        <color theme="1"/>
        <rFont val="Calibri"/>
        <family val="2"/>
        <scheme val="minor"/>
      </rPr>
      <t xml:space="preserve">  </t>
    </r>
    <r>
      <rPr>
        <i/>
        <sz val="9"/>
        <color theme="1"/>
        <rFont val="Calibri"/>
        <family val="2"/>
        <scheme val="minor"/>
      </rPr>
      <t>(PädagogIn oder Betreuerin)</t>
    </r>
  </si>
  <si>
    <r>
      <t xml:space="preserve">Beschäftigungs-              ausmaß       </t>
    </r>
    <r>
      <rPr>
        <i/>
        <sz val="9"/>
        <color theme="1"/>
        <rFont val="Calibri"/>
        <family val="2"/>
        <scheme val="minor"/>
      </rPr>
      <t xml:space="preserve"> </t>
    </r>
    <r>
      <rPr>
        <i/>
        <sz val="8"/>
        <color theme="1"/>
        <rFont val="Calibri"/>
        <family val="2"/>
        <scheme val="minor"/>
      </rPr>
      <t>(Stunden pro Woche)</t>
    </r>
  </si>
  <si>
    <t>Gehaltsschema/Stufe gemäß der die Person entlohnt wird</t>
  </si>
  <si>
    <t>Stunden/          Woche</t>
  </si>
  <si>
    <t>Stunden/         Woche</t>
  </si>
  <si>
    <r>
      <rPr>
        <b/>
        <i/>
        <sz val="10"/>
        <color theme="1"/>
        <rFont val="Calibri"/>
        <family val="2"/>
        <scheme val="minor"/>
      </rPr>
      <t xml:space="preserve">Zuzahlung von Gemeinden und/oder privaten Institutionen </t>
    </r>
    <r>
      <rPr>
        <b/>
        <i/>
        <sz val="9"/>
        <color theme="1"/>
        <rFont val="Calibri"/>
        <family val="2"/>
        <scheme val="minor"/>
      </rPr>
      <t xml:space="preserve">                                                                                                                      (bitte jede Zuzahlung getrennt anführen)</t>
    </r>
  </si>
  <si>
    <t>(Höhe der Personalförderung)</t>
  </si>
  <si>
    <t>(Name der Gemeinde/Institution)</t>
  </si>
  <si>
    <t>(Höhe der Zuzahlung)</t>
  </si>
  <si>
    <t>(Höhe der Elternbeiträge)</t>
  </si>
  <si>
    <t>Hiermit bestätige ich/bestätigen wir, dass die obigen Angaben der Richtigkeit entsprechen.</t>
  </si>
  <si>
    <t>Kinderanzahl</t>
  </si>
  <si>
    <t>kin@stmk.gv.at</t>
  </si>
  <si>
    <t>Tel.:</t>
  </si>
  <si>
    <t>Fax:</t>
  </si>
  <si>
    <t>Rückfragen:</t>
  </si>
  <si>
    <t>Förderbar sind maximal 3 Betriebsjahre bzw. bis längstens 31.08.2027</t>
  </si>
  <si>
    <t>Beschäftigungsausmaß in Wochenstunden</t>
  </si>
  <si>
    <t>jährliche Öffnungszeiten der Einrichtung (Datum)</t>
  </si>
  <si>
    <t>tägliche Öffnungszeit der Einrichtung(Uhrzeit)</t>
  </si>
  <si>
    <t>abweichender Zeitraum (z.B. 15.10. bis 01.06.)</t>
  </si>
  <si>
    <r>
      <t xml:space="preserve">Betreuungsschlüssel NACHHER
</t>
    </r>
    <r>
      <rPr>
        <b/>
        <sz val="10"/>
        <color theme="1"/>
        <rFont val="Calibri"/>
        <family val="2"/>
        <scheme val="minor"/>
      </rPr>
      <t>ist gleich bzw. unter 1:10</t>
    </r>
  </si>
  <si>
    <t>Personalkosten Endabrechnungsblatt</t>
  </si>
  <si>
    <t>E-Mail: kin@stmk.gv.at</t>
  </si>
  <si>
    <t>E-Mail:</t>
  </si>
  <si>
    <t>Einsatzzeit des zusätzlichen Personals
(z.B.: 08:00 bis 12:00 Uhr)</t>
  </si>
  <si>
    <t>Christopher HARING</t>
  </si>
  <si>
    <t>+43 (0) 316/877-5445</t>
  </si>
  <si>
    <t>+43 (0) 316/877-4364</t>
  </si>
  <si>
    <t>Namen der gruppenführenden PädagogInnen:</t>
  </si>
  <si>
    <t>2024/25</t>
  </si>
  <si>
    <t>Angaben zur Gruppe in welcher der Betreuungsschlüssel verbessert wurde:</t>
  </si>
  <si>
    <t>Tatsächlicher Einsatz des zusätzlichen Personals im Betriesbjahr:</t>
  </si>
  <si>
    <t>Abgerechneter Zeitraum</t>
  </si>
  <si>
    <t>Personalmehrkosten für den Einsatz von zusätzlichem Personal:</t>
  </si>
  <si>
    <t>Summe Personalmehrkosten</t>
  </si>
  <si>
    <t>Mehreinnahmen durch den Einsatz von zusätzlichem Personal:</t>
  </si>
  <si>
    <t>(Höhe der sonstigen Mehreinnahmen)</t>
  </si>
  <si>
    <t>Summe Mehreinnahmen</t>
  </si>
  <si>
    <t>anerkennungsfähige Personalmehrkosten zur Verbesserung des Betreuungsschlüssels:</t>
  </si>
  <si>
    <t>Ort, Datum</t>
  </si>
  <si>
    <t>Unterschrift
(Zeichnungsbefugte/r Vertreter/in)</t>
  </si>
  <si>
    <r>
      <t xml:space="preserve">(Bekanntzugeben sind </t>
    </r>
    <r>
      <rPr>
        <b/>
        <i/>
        <sz val="8"/>
        <color theme="1"/>
        <rFont val="Calibri"/>
        <family val="2"/>
        <scheme val="minor"/>
      </rPr>
      <t>nur die tatsächlichen Personalmehrkosten</t>
    </r>
    <r>
      <rPr>
        <i/>
        <sz val="8"/>
        <color theme="1"/>
        <rFont val="Calibri"/>
        <family val="2"/>
        <scheme val="minor"/>
      </rPr>
      <t xml:space="preserve"> für jene Gruppe, in der der Betreuungsschlüssel verbessert wurde.)</t>
    </r>
  </si>
  <si>
    <r>
      <t xml:space="preserve">(Bekanntzugeben sind </t>
    </r>
    <r>
      <rPr>
        <b/>
        <i/>
        <sz val="8"/>
        <color theme="1"/>
        <rFont val="Calibri"/>
        <family val="2"/>
        <scheme val="minor"/>
      </rPr>
      <t>nur die tatsächlichen Mehreinnahmen</t>
    </r>
    <r>
      <rPr>
        <i/>
        <sz val="8"/>
        <color theme="1"/>
        <rFont val="Calibri"/>
        <family val="2"/>
        <scheme val="minor"/>
      </rPr>
      <t xml:space="preserve"> für jene Gruppe, in der der Betreuungsschlüssel verbessert wurde.)</t>
    </r>
  </si>
  <si>
    <t>Förderungsnehmer/in:</t>
  </si>
  <si>
    <r>
      <t xml:space="preserve">Personalmehrkosten </t>
    </r>
    <r>
      <rPr>
        <i/>
        <sz val="8"/>
        <color theme="1"/>
        <rFont val="Calibri"/>
        <family val="2"/>
        <scheme val="minor"/>
      </rPr>
      <t xml:space="preserve"> (Dienstgeber-    gesamtkosten)</t>
    </r>
  </si>
  <si>
    <t>Mehreinnahmen aus der Personalförderung des Landes, Elternbeiträge und sonstige Mehreinnahmen:</t>
  </si>
  <si>
    <r>
      <t xml:space="preserve">Personalmehrkosten für                                     </t>
    </r>
    <r>
      <rPr>
        <i/>
        <sz val="11"/>
        <color theme="1"/>
        <rFont val="Calibri"/>
        <family val="2"/>
        <scheme val="minor"/>
      </rPr>
      <t xml:space="preserve"> (NAME)</t>
    </r>
  </si>
  <si>
    <t>Einrichtungsnummer:</t>
  </si>
  <si>
    <r>
      <t xml:space="preserve">Maßgeblich für die Gewährung der Personalkostenzuschüsse sind die </t>
    </r>
    <r>
      <rPr>
        <i/>
        <u/>
        <sz val="10"/>
        <color theme="1"/>
        <rFont val="Calibri"/>
        <family val="2"/>
        <scheme val="minor"/>
      </rPr>
      <t>tatsächlich nachgewiesenen anerkennungsfähigen Personalmehrkosten und die durch die Maßnahme verursachte Anhebung der Vollbeschäftigungsäquivalente</t>
    </r>
    <r>
      <rPr>
        <i/>
        <sz val="10"/>
        <color theme="1"/>
        <rFont val="Calibri"/>
        <family val="2"/>
        <scheme val="minor"/>
      </rPr>
      <t xml:space="preserve">, die von der Abteilung 6 im Rahmen der Abrechnungskontrolle ermittelt werden.
Die in diesem Formular gemeldeten Personalmehrkosten bzw. Mehreinnahmen werden für die Ermittlung der Personalkostenzuschüsse herangezogen. Die im Zuge der Antragsstellung gemeldeten anerkennungsfähigen Personalmehrkosten stellen einen Höchstbetrag dar. Übersteigen die tatsächlichen anerkennungsfähigen Personalmehrkosten die vorgelegte Kostenschätzung, wird der die Kostenschätzung übersteigende Kostenanteil für die Förderung nicht berücksichtigt. </t>
    </r>
  </si>
  <si>
    <r>
      <t xml:space="preserve">zum Förderantrag Kategorie A-Projekt "Personalkostenzuschüsse zur Verbesserung des Betreuungsschlüssels auf 1:10 in Kindergärten für die Kindergartenjahre 2023/24 bis 2026/27“ für maximal 3 Betriebsjahre gemäß  </t>
    </r>
    <r>
      <rPr>
        <i/>
        <sz val="11"/>
        <color theme="1"/>
        <rFont val="Calibri"/>
        <family val="2"/>
        <scheme val="minor"/>
      </rPr>
      <t>Richtlinie für die Vergabe von Zuschüssen gemäß Art. 15a B-VG über die Elementarpädagogik für die Kindergartenjahre 2022/23 bis 2026/27 - "15a Richtlinie Ausbau 2022/23 - 2026/27 (Beschluss der Steiermärkischen Landesregierung vom 27. April 2023, GZ: ABT06-78315/2022-131; zuletzt geändert durch Beschluss der Steiermärkischen Landesregierung vom
10. April 2025, GZ: ABT06-78315/2022-232)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</si>
</sst>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 #,##0.00_-;\-&quot;€&quot;\ * #,##0.00_-;_-&quot;€&quot;\ * &quot;-&quot;??_-;_-@_-"/>
    <numFmt numFmtId="43" formatCode="_-* #,##0.00_-;\-* #,##0.00_-;_-* &quot;-&quot;??_-;_-@_-"/>
    <numFmt numFmtId="164" formatCode="h:mm;@"/>
    <numFmt numFmtId="165" formatCode="#,##0.00\ &quot;€&quot;"/>
    <numFmt numFmtId="166" formatCode="0.00&quot; Std.&quot;"/>
    <numFmt numFmtId="167" formatCode="d/m/yy;@"/>
  </numFmts>
  <fonts count="37" x14ac:knownFonts="1">
    <font>
      <sz val="11"/>
      <color theme="1"/>
      <name val="Calibri"/>
      <family val="2"/>
      <scheme val="minor"/>
    </font>
    <font>
      <sz val="11"/>
      <color theme="1"/>
      <name val="Calibri"/>
      <family val="2"/>
      <scheme val="minor"/>
    </font>
    <font>
      <b/>
      <sz val="11"/>
      <color theme="1"/>
      <name val="Calibri"/>
      <family val="2"/>
      <scheme val="minor"/>
    </font>
    <font>
      <b/>
      <sz val="22"/>
      <color theme="1"/>
      <name val="Calibri"/>
      <family val="2"/>
      <scheme val="minor"/>
    </font>
    <font>
      <b/>
      <sz val="16"/>
      <color theme="1"/>
      <name val="Calibri"/>
      <family val="2"/>
      <scheme val="minor"/>
    </font>
    <font>
      <b/>
      <sz val="14"/>
      <color theme="1"/>
      <name val="Calibri"/>
      <family val="2"/>
      <scheme val="minor"/>
    </font>
    <font>
      <sz val="14"/>
      <color theme="1"/>
      <name val="Calibri"/>
      <family val="2"/>
      <scheme val="minor"/>
    </font>
    <font>
      <u/>
      <sz val="11"/>
      <color theme="10"/>
      <name val="Calibri"/>
      <family val="2"/>
      <scheme val="minor"/>
    </font>
    <font>
      <u/>
      <sz val="8"/>
      <color theme="10"/>
      <name val="Calibri"/>
      <family val="2"/>
      <scheme val="minor"/>
    </font>
    <font>
      <sz val="10"/>
      <color theme="1"/>
      <name val="Calibri"/>
      <family val="2"/>
      <scheme val="minor"/>
    </font>
    <font>
      <b/>
      <sz val="12"/>
      <color theme="1"/>
      <name val="Calibri"/>
      <family val="2"/>
      <scheme val="minor"/>
    </font>
    <font>
      <sz val="12"/>
      <color theme="1"/>
      <name val="Calibri"/>
      <family val="2"/>
      <scheme val="minor"/>
    </font>
    <font>
      <i/>
      <sz val="11"/>
      <color theme="1"/>
      <name val="Calibri"/>
      <family val="2"/>
      <scheme val="minor"/>
    </font>
    <font>
      <i/>
      <sz val="12"/>
      <color theme="1"/>
      <name val="Calibri"/>
      <family val="2"/>
      <scheme val="minor"/>
    </font>
    <font>
      <b/>
      <u/>
      <sz val="12"/>
      <color theme="1"/>
      <name val="Calibri"/>
      <family val="2"/>
      <scheme val="minor"/>
    </font>
    <font>
      <b/>
      <i/>
      <sz val="11"/>
      <color theme="1"/>
      <name val="Calibri"/>
      <family val="2"/>
      <scheme val="minor"/>
    </font>
    <font>
      <i/>
      <sz val="9"/>
      <color theme="1"/>
      <name val="Calibri"/>
      <family val="2"/>
      <scheme val="minor"/>
    </font>
    <font>
      <b/>
      <i/>
      <sz val="9"/>
      <color theme="1"/>
      <name val="Calibri"/>
      <family val="2"/>
      <scheme val="minor"/>
    </font>
    <font>
      <i/>
      <sz val="8"/>
      <color theme="1"/>
      <name val="Calibri"/>
      <family val="2"/>
      <scheme val="minor"/>
    </font>
    <font>
      <b/>
      <sz val="10"/>
      <color theme="1"/>
      <name val="Calibri"/>
      <family val="2"/>
      <scheme val="minor"/>
    </font>
    <font>
      <i/>
      <u/>
      <sz val="10"/>
      <color theme="1"/>
      <name val="Calibri"/>
      <family val="2"/>
      <scheme val="minor"/>
    </font>
    <font>
      <sz val="8"/>
      <color theme="1"/>
      <name val="Calibri"/>
      <family val="2"/>
      <scheme val="minor"/>
    </font>
    <font>
      <i/>
      <u/>
      <sz val="11"/>
      <color theme="1"/>
      <name val="Calibri"/>
      <family val="2"/>
      <scheme val="minor"/>
    </font>
    <font>
      <b/>
      <i/>
      <sz val="12"/>
      <color theme="1"/>
      <name val="Calibri"/>
      <family val="2"/>
      <scheme val="minor"/>
    </font>
    <font>
      <i/>
      <sz val="10"/>
      <color theme="1"/>
      <name val="Calibri"/>
      <family val="2"/>
      <scheme val="minor"/>
    </font>
    <font>
      <b/>
      <sz val="9"/>
      <color theme="1"/>
      <name val="Calibri"/>
      <family val="2"/>
      <scheme val="minor"/>
    </font>
    <font>
      <i/>
      <u/>
      <sz val="8"/>
      <color theme="1"/>
      <name val="Calibri"/>
      <family val="2"/>
      <scheme val="minor"/>
    </font>
    <font>
      <b/>
      <i/>
      <sz val="14"/>
      <color theme="1"/>
      <name val="Calibri"/>
      <family val="2"/>
      <scheme val="minor"/>
    </font>
    <font>
      <b/>
      <i/>
      <sz val="9"/>
      <color rgb="FFFF0000"/>
      <name val="Calibri"/>
      <family val="2"/>
      <scheme val="minor"/>
    </font>
    <font>
      <b/>
      <i/>
      <sz val="10"/>
      <color theme="1"/>
      <name val="Calibri"/>
      <family val="2"/>
      <scheme val="minor"/>
    </font>
    <font>
      <b/>
      <i/>
      <u/>
      <sz val="11"/>
      <color theme="1"/>
      <name val="Calibri"/>
      <family val="2"/>
      <scheme val="minor"/>
    </font>
    <font>
      <i/>
      <sz val="11"/>
      <name val="Calibri"/>
      <family val="2"/>
      <scheme val="minor"/>
    </font>
    <font>
      <sz val="10"/>
      <name val="Calibri"/>
      <family val="2"/>
      <scheme val="minor"/>
    </font>
    <font>
      <b/>
      <sz val="8"/>
      <color theme="1"/>
      <name val="Calibri"/>
      <family val="2"/>
      <scheme val="minor"/>
    </font>
    <font>
      <u/>
      <sz val="11"/>
      <color theme="1"/>
      <name val="Calibri"/>
      <family val="2"/>
      <scheme val="minor"/>
    </font>
    <font>
      <sz val="11"/>
      <color theme="1"/>
      <name val="Calibri"/>
      <family val="2"/>
    </font>
    <font>
      <b/>
      <i/>
      <sz val="8"/>
      <color theme="1"/>
      <name val="Calibri"/>
      <family val="2"/>
      <scheme val="minor"/>
    </font>
  </fonts>
  <fills count="7">
    <fill>
      <patternFill patternType="none"/>
    </fill>
    <fill>
      <patternFill patternType="gray125"/>
    </fill>
    <fill>
      <patternFill patternType="solid">
        <fgColor theme="7" tint="0.59999389629810485"/>
        <bgColor indexed="64"/>
      </patternFill>
    </fill>
    <fill>
      <patternFill patternType="solid">
        <fgColor rgb="FFFFEBAB"/>
        <bgColor indexed="64"/>
      </patternFill>
    </fill>
    <fill>
      <patternFill patternType="solid">
        <fgColor theme="2"/>
        <bgColor indexed="64"/>
      </patternFill>
    </fill>
    <fill>
      <patternFill patternType="solid">
        <fgColor theme="2" tint="-9.9978637043366805E-2"/>
        <bgColor indexed="64"/>
      </patternFill>
    </fill>
    <fill>
      <patternFill patternType="solid">
        <fgColor theme="7" tint="0.79998168889431442"/>
        <bgColor indexed="64"/>
      </patternFill>
    </fill>
  </fills>
  <borders count="5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4">
    <xf numFmtId="0" fontId="0" fillId="0" borderId="0"/>
    <xf numFmtId="9" fontId="1" fillId="0" borderId="0" applyFont="0" applyFill="0" applyBorder="0" applyAlignment="0" applyProtection="0"/>
    <xf numFmtId="0" fontId="7" fillId="0" borderId="0" applyNumberFormat="0" applyFill="0" applyBorder="0" applyAlignment="0" applyProtection="0"/>
    <xf numFmtId="43" fontId="1" fillId="0" borderId="0" applyFont="0" applyFill="0" applyBorder="0" applyAlignment="0" applyProtection="0"/>
  </cellStyleXfs>
  <cellXfs count="368">
    <xf numFmtId="0" fontId="0" fillId="0" borderId="0" xfId="0"/>
    <xf numFmtId="0" fontId="2" fillId="0" borderId="0" xfId="0" applyFont="1"/>
    <xf numFmtId="0" fontId="3" fillId="0" borderId="0" xfId="0" applyFont="1" applyAlignment="1">
      <alignment vertical="center" wrapText="1"/>
    </xf>
    <xf numFmtId="0" fontId="4" fillId="0" borderId="0" xfId="0" applyFont="1" applyAlignment="1">
      <alignment horizontal="left" vertical="center" wrapText="1"/>
    </xf>
    <xf numFmtId="0" fontId="3" fillId="0" borderId="0" xfId="0" applyFont="1" applyAlignment="1">
      <alignment horizontal="left" vertical="center" wrapText="1"/>
    </xf>
    <xf numFmtId="44" fontId="8" fillId="0" borderId="0" xfId="2" applyNumberFormat="1" applyFont="1" applyAlignment="1" applyProtection="1">
      <alignment vertical="center" wrapText="1"/>
    </xf>
    <xf numFmtId="0" fontId="9" fillId="0" borderId="0" xfId="0" applyFont="1" applyAlignment="1">
      <alignment vertical="center" wrapText="1"/>
    </xf>
    <xf numFmtId="0" fontId="2" fillId="3" borderId="0" xfId="0" applyFont="1" applyFill="1"/>
    <xf numFmtId="0" fontId="2" fillId="2" borderId="0" xfId="0" applyFont="1" applyFill="1"/>
    <xf numFmtId="0" fontId="10" fillId="0" borderId="0" xfId="0" applyFont="1" applyAlignment="1">
      <alignment vertical="center"/>
    </xf>
    <xf numFmtId="0" fontId="11" fillId="0" borderId="0" xfId="0" applyFont="1" applyAlignment="1">
      <alignment vertical="center"/>
    </xf>
    <xf numFmtId="0" fontId="12" fillId="0" borderId="2" xfId="0" applyFont="1" applyBorder="1" applyAlignment="1">
      <alignment horizontal="right" vertical="center"/>
    </xf>
    <xf numFmtId="0" fontId="12" fillId="0" borderId="0" xfId="0" applyFont="1" applyAlignment="1">
      <alignment horizontal="right" vertical="center"/>
    </xf>
    <xf numFmtId="0" fontId="12" fillId="0" borderId="0" xfId="0" applyFont="1" applyAlignment="1">
      <alignment horizontal="center" vertical="center"/>
    </xf>
    <xf numFmtId="0" fontId="12" fillId="0" borderId="7" xfId="0" applyFont="1" applyBorder="1" applyAlignment="1">
      <alignment horizontal="center" vertical="center"/>
    </xf>
    <xf numFmtId="0" fontId="13" fillId="0" borderId="0" xfId="0" applyFont="1" applyAlignment="1">
      <alignment horizontal="right" vertical="center"/>
    </xf>
    <xf numFmtId="0" fontId="13" fillId="0" borderId="0" xfId="0" applyFont="1" applyAlignment="1">
      <alignment horizontal="center" vertical="center"/>
    </xf>
    <xf numFmtId="0" fontId="11" fillId="0" borderId="0" xfId="0" applyFont="1" applyAlignment="1">
      <alignment horizontal="center" vertical="center"/>
    </xf>
    <xf numFmtId="0" fontId="16" fillId="0" borderId="2" xfId="0" applyFont="1" applyBorder="1" applyAlignment="1">
      <alignment horizontal="center" vertical="top"/>
    </xf>
    <xf numFmtId="0" fontId="13" fillId="0" borderId="0" xfId="0" applyFont="1" applyAlignment="1">
      <alignment vertical="center"/>
    </xf>
    <xf numFmtId="0" fontId="16" fillId="0" borderId="0" xfId="0" applyFont="1" applyAlignment="1">
      <alignment horizontal="center" vertical="top"/>
    </xf>
    <xf numFmtId="0" fontId="2" fillId="0" borderId="1" xfId="0" applyFont="1" applyBorder="1" applyAlignment="1">
      <alignment vertical="center"/>
    </xf>
    <xf numFmtId="0" fontId="2" fillId="0" borderId="2" xfId="0" applyFont="1" applyBorder="1" applyAlignment="1">
      <alignment horizontal="left" vertical="center"/>
    </xf>
    <xf numFmtId="0" fontId="18" fillId="0" borderId="0" xfId="0" applyFont="1" applyAlignment="1">
      <alignment vertical="center" wrapText="1"/>
    </xf>
    <xf numFmtId="0" fontId="18" fillId="0" borderId="4" xfId="0" applyFont="1" applyBorder="1" applyAlignment="1">
      <alignment vertical="center" wrapText="1"/>
    </xf>
    <xf numFmtId="0" fontId="9" fillId="0" borderId="0" xfId="0" applyFont="1" applyAlignment="1">
      <alignment horizontal="center" vertical="center"/>
    </xf>
    <xf numFmtId="0" fontId="15" fillId="0" borderId="0" xfId="0" applyFont="1" applyAlignment="1">
      <alignment vertical="center"/>
    </xf>
    <xf numFmtId="164" fontId="19" fillId="0" borderId="0" xfId="0" applyNumberFormat="1" applyFont="1" applyAlignment="1">
      <alignment horizontal="center" vertical="center"/>
    </xf>
    <xf numFmtId="0" fontId="19" fillId="0" borderId="0" xfId="0" applyFont="1" applyAlignment="1">
      <alignment horizontal="center" vertical="center"/>
    </xf>
    <xf numFmtId="0" fontId="12" fillId="0" borderId="0" xfId="0" applyFont="1" applyAlignment="1">
      <alignment vertical="center"/>
    </xf>
    <xf numFmtId="0" fontId="11" fillId="0" borderId="0" xfId="0" applyFont="1"/>
    <xf numFmtId="0" fontId="9" fillId="0" borderId="11" xfId="0" applyFont="1" applyBorder="1" applyAlignment="1">
      <alignment horizontal="center" vertical="center" wrapText="1"/>
    </xf>
    <xf numFmtId="0" fontId="9" fillId="0" borderId="15" xfId="0" applyFont="1" applyBorder="1" applyAlignment="1">
      <alignment horizontal="center" vertical="center" wrapText="1"/>
    </xf>
    <xf numFmtId="0" fontId="24" fillId="0" borderId="16"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9" xfId="0" applyFont="1" applyBorder="1" applyAlignment="1">
      <alignment horizontal="center" vertical="center" wrapText="1"/>
    </xf>
    <xf numFmtId="2" fontId="12" fillId="3" borderId="12" xfId="0" applyNumberFormat="1" applyFont="1" applyFill="1" applyBorder="1" applyAlignment="1">
      <alignment horizontal="center" vertical="center"/>
    </xf>
    <xf numFmtId="0" fontId="9" fillId="0" borderId="12" xfId="0" applyFont="1" applyBorder="1" applyAlignment="1">
      <alignment horizontal="center" vertical="center" wrapText="1"/>
    </xf>
    <xf numFmtId="0" fontId="18" fillId="0" borderId="0" xfId="0" applyFont="1" applyAlignment="1">
      <alignment horizontal="center" vertical="top" wrapText="1"/>
    </xf>
    <xf numFmtId="2" fontId="9" fillId="0" borderId="0" xfId="0" applyNumberFormat="1" applyFont="1" applyAlignment="1">
      <alignment vertical="center" wrapText="1"/>
    </xf>
    <xf numFmtId="0" fontId="23" fillId="0" borderId="0" xfId="0" applyFont="1"/>
    <xf numFmtId="2" fontId="12" fillId="3" borderId="25" xfId="0" applyNumberFormat="1" applyFont="1" applyFill="1" applyBorder="1" applyAlignment="1">
      <alignment horizontal="center" vertical="center"/>
    </xf>
    <xf numFmtId="2" fontId="12" fillId="3" borderId="25" xfId="0" applyNumberFormat="1" applyFont="1" applyFill="1" applyBorder="1" applyAlignment="1">
      <alignment vertical="center"/>
    </xf>
    <xf numFmtId="2" fontId="19" fillId="0" borderId="2" xfId="0" applyNumberFormat="1" applyFont="1" applyBorder="1" applyAlignment="1">
      <alignment horizontal="center" vertical="center" wrapText="1"/>
    </xf>
    <xf numFmtId="0" fontId="9" fillId="0" borderId="2" xfId="0" applyFont="1" applyBorder="1" applyAlignment="1">
      <alignment vertical="center" wrapText="1"/>
    </xf>
    <xf numFmtId="2" fontId="19" fillId="0" borderId="3" xfId="0" applyNumberFormat="1" applyFont="1" applyBorder="1" applyAlignment="1">
      <alignment horizontal="center" vertical="center" wrapText="1"/>
    </xf>
    <xf numFmtId="0" fontId="9" fillId="0" borderId="0" xfId="0" applyFont="1"/>
    <xf numFmtId="2" fontId="19" fillId="0" borderId="7" xfId="0" applyNumberFormat="1" applyFont="1" applyBorder="1" applyAlignment="1">
      <alignment horizontal="center" vertical="center" wrapText="1"/>
    </xf>
    <xf numFmtId="0" fontId="9" fillId="0" borderId="7" xfId="0" applyFont="1" applyBorder="1" applyAlignment="1">
      <alignment vertical="center" wrapText="1"/>
    </xf>
    <xf numFmtId="2" fontId="19" fillId="0" borderId="8" xfId="0" applyNumberFormat="1" applyFont="1" applyBorder="1" applyAlignment="1">
      <alignment horizontal="center" vertical="center" wrapText="1"/>
    </xf>
    <xf numFmtId="0" fontId="18" fillId="0" borderId="0" xfId="0" applyFont="1" applyAlignment="1">
      <alignment horizontal="left" vertical="center" wrapText="1"/>
    </xf>
    <xf numFmtId="0" fontId="25" fillId="0" borderId="0" xfId="0" applyFont="1" applyAlignment="1">
      <alignment horizontal="center" vertical="center" wrapText="1"/>
    </xf>
    <xf numFmtId="0" fontId="12" fillId="0" borderId="0" xfId="0" applyFont="1" applyAlignment="1">
      <alignment horizontal="center" vertical="center" wrapText="1"/>
    </xf>
    <xf numFmtId="0" fontId="16" fillId="0" borderId="34" xfId="0" applyFont="1" applyBorder="1" applyAlignment="1">
      <alignment horizontal="center" vertical="center" wrapText="1"/>
    </xf>
    <xf numFmtId="165" fontId="15" fillId="0" borderId="0" xfId="0" applyNumberFormat="1" applyFont="1" applyAlignment="1">
      <alignment horizontal="center" vertical="center" wrapText="1"/>
    </xf>
    <xf numFmtId="165" fontId="15" fillId="0" borderId="0" xfId="0" applyNumberFormat="1" applyFont="1" applyAlignment="1">
      <alignment horizontal="center" vertical="center"/>
    </xf>
    <xf numFmtId="0" fontId="16" fillId="0" borderId="0" xfId="0" applyFont="1" applyAlignment="1">
      <alignment vertical="center" wrapText="1"/>
    </xf>
    <xf numFmtId="0" fontId="2" fillId="0" borderId="0" xfId="0" applyFont="1" applyAlignment="1">
      <alignment horizontal="center" vertical="center"/>
    </xf>
    <xf numFmtId="165" fontId="2" fillId="0" borderId="0" xfId="0" applyNumberFormat="1" applyFont="1" applyAlignment="1">
      <alignment horizontal="center" vertical="center"/>
    </xf>
    <xf numFmtId="0" fontId="10" fillId="0" borderId="0" xfId="0" applyFont="1" applyAlignment="1">
      <alignment horizontal="center" vertical="center" wrapText="1"/>
    </xf>
    <xf numFmtId="165" fontId="10" fillId="0" borderId="0" xfId="0" applyNumberFormat="1" applyFont="1" applyAlignment="1">
      <alignment horizontal="center" vertical="center"/>
    </xf>
    <xf numFmtId="0" fontId="10" fillId="0" borderId="0" xfId="0" applyFont="1" applyAlignment="1">
      <alignment horizontal="center" vertical="center"/>
    </xf>
    <xf numFmtId="0" fontId="9" fillId="0" borderId="0" xfId="0" applyFont="1" applyAlignment="1">
      <alignment vertical="top" wrapText="1"/>
    </xf>
    <xf numFmtId="0" fontId="16" fillId="0" borderId="0" xfId="0" applyFont="1" applyBorder="1" applyAlignment="1">
      <alignment horizontal="center" vertical="top"/>
    </xf>
    <xf numFmtId="0" fontId="21" fillId="0" borderId="0" xfId="0" applyFont="1"/>
    <xf numFmtId="0" fontId="0" fillId="0" borderId="0" xfId="0" applyFont="1"/>
    <xf numFmtId="0" fontId="0" fillId="0" borderId="0" xfId="0" applyFont="1" applyAlignment="1">
      <alignment horizontal="left"/>
    </xf>
    <xf numFmtId="0" fontId="17" fillId="0" borderId="0" xfId="0" applyFont="1" applyAlignment="1">
      <alignment horizontal="left"/>
    </xf>
    <xf numFmtId="44" fontId="18" fillId="0" borderId="0" xfId="0" applyNumberFormat="1" applyFont="1" applyAlignment="1">
      <alignment horizontal="right" vertical="top" wrapText="1"/>
    </xf>
    <xf numFmtId="0" fontId="12" fillId="2" borderId="0" xfId="0" applyFont="1" applyFill="1" applyAlignment="1">
      <alignment vertical="center" wrapText="1"/>
    </xf>
    <xf numFmtId="0" fontId="12" fillId="0" borderId="0" xfId="0" applyFont="1" applyAlignment="1">
      <alignment vertical="center" wrapText="1"/>
    </xf>
    <xf numFmtId="0" fontId="0" fillId="0" borderId="0" xfId="0" applyFont="1" applyAlignment="1">
      <alignment horizontal="center" vertical="center" wrapText="1"/>
    </xf>
    <xf numFmtId="0" fontId="0" fillId="0" borderId="0" xfId="0" applyFont="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0" fillId="0" borderId="4" xfId="0" applyFont="1" applyBorder="1" applyAlignment="1">
      <alignment vertical="center"/>
    </xf>
    <xf numFmtId="0" fontId="0" fillId="0" borderId="5" xfId="0" applyFont="1" applyBorder="1" applyAlignment="1">
      <alignment vertical="center"/>
    </xf>
    <xf numFmtId="0" fontId="0" fillId="0" borderId="0" xfId="0" applyFont="1" applyAlignment="1">
      <alignment horizontal="center"/>
    </xf>
    <xf numFmtId="0" fontId="0" fillId="0" borderId="3" xfId="0" applyFont="1" applyBorder="1"/>
    <xf numFmtId="0" fontId="0" fillId="0" borderId="0" xfId="0" applyFont="1" applyBorder="1"/>
    <xf numFmtId="0" fontId="0" fillId="0" borderId="5" xfId="0" applyFont="1" applyBorder="1" applyAlignment="1">
      <alignment horizontal="center"/>
    </xf>
    <xf numFmtId="0" fontId="0" fillId="0" borderId="0" xfId="0" applyFont="1" applyAlignment="1">
      <alignment vertical="center" wrapText="1"/>
    </xf>
    <xf numFmtId="0" fontId="10" fillId="0" borderId="0" xfId="0" applyFont="1" applyAlignment="1">
      <alignment vertical="center" wrapText="1"/>
    </xf>
    <xf numFmtId="0" fontId="24" fillId="0" borderId="0" xfId="0" applyFont="1" applyAlignment="1">
      <alignment horizontal="left"/>
    </xf>
    <xf numFmtId="0" fontId="24" fillId="0" borderId="0" xfId="0" applyFont="1"/>
    <xf numFmtId="0" fontId="29" fillId="0" borderId="0" xfId="0" applyFont="1"/>
    <xf numFmtId="0" fontId="19" fillId="0" borderId="0" xfId="0" applyFont="1"/>
    <xf numFmtId="0" fontId="18" fillId="0" borderId="0" xfId="0" applyFont="1" applyAlignment="1">
      <alignment horizontal="center" vertical="top" wrapText="1"/>
    </xf>
    <xf numFmtId="0" fontId="18" fillId="0" borderId="0" xfId="0" applyFont="1" applyBorder="1" applyAlignment="1">
      <alignment vertical="center" wrapText="1"/>
    </xf>
    <xf numFmtId="0" fontId="9" fillId="0" borderId="0" xfId="0" applyFont="1" applyBorder="1" applyAlignment="1">
      <alignment horizontal="center" vertical="center"/>
    </xf>
    <xf numFmtId="0" fontId="0" fillId="0" borderId="0" xfId="0" applyFont="1" applyBorder="1" applyAlignment="1">
      <alignment vertical="center"/>
    </xf>
    <xf numFmtId="0" fontId="21" fillId="0" borderId="0" xfId="0" applyFont="1" applyBorder="1" applyAlignment="1">
      <alignment vertical="center"/>
    </xf>
    <xf numFmtId="0" fontId="0" fillId="0" borderId="0" xfId="0" applyFont="1" applyAlignment="1">
      <alignment horizontal="center"/>
    </xf>
    <xf numFmtId="0" fontId="22" fillId="0" borderId="0" xfId="0" applyFont="1" applyBorder="1" applyAlignment="1">
      <alignment horizontal="center" vertical="center"/>
    </xf>
    <xf numFmtId="0" fontId="18" fillId="0" borderId="0" xfId="0" applyFont="1" applyAlignment="1">
      <alignment horizontal="left" vertical="center" wrapText="1"/>
    </xf>
    <xf numFmtId="0" fontId="2" fillId="0" borderId="0" xfId="0" applyFont="1" applyBorder="1" applyAlignment="1">
      <alignment vertical="center"/>
    </xf>
    <xf numFmtId="0" fontId="0" fillId="0" borderId="7" xfId="0" applyFont="1" applyBorder="1" applyAlignment="1">
      <alignment vertical="center"/>
    </xf>
    <xf numFmtId="0" fontId="0" fillId="0" borderId="6" xfId="0" applyFont="1" applyBorder="1" applyAlignment="1">
      <alignment vertical="center"/>
    </xf>
    <xf numFmtId="0" fontId="0" fillId="0" borderId="4" xfId="0" applyFont="1" applyBorder="1"/>
    <xf numFmtId="0" fontId="0" fillId="0" borderId="6" xfId="0" applyFont="1" applyFill="1" applyBorder="1" applyAlignment="1">
      <alignment vertical="center"/>
    </xf>
    <xf numFmtId="0" fontId="0" fillId="0" borderId="7" xfId="0" applyFont="1" applyFill="1" applyBorder="1" applyAlignment="1">
      <alignment vertical="center"/>
    </xf>
    <xf numFmtId="0" fontId="21" fillId="0" borderId="7" xfId="0" applyFont="1" applyFill="1" applyBorder="1" applyAlignment="1">
      <alignment vertical="center"/>
    </xf>
    <xf numFmtId="0" fontId="22" fillId="0" borderId="7" xfId="0" applyFont="1" applyFill="1" applyBorder="1" applyAlignment="1">
      <alignment horizontal="center" vertical="center"/>
    </xf>
    <xf numFmtId="0" fontId="9" fillId="0" borderId="7" xfId="0" applyFont="1" applyFill="1" applyBorder="1" applyAlignment="1">
      <alignment horizontal="center" vertical="center"/>
    </xf>
    <xf numFmtId="164" fontId="19" fillId="0" borderId="7" xfId="0" applyNumberFormat="1" applyFont="1" applyFill="1" applyBorder="1" applyAlignment="1">
      <alignment horizontal="center" vertical="center"/>
    </xf>
    <xf numFmtId="164" fontId="19" fillId="0" borderId="8" xfId="0" applyNumberFormat="1" applyFont="1" applyFill="1" applyBorder="1" applyAlignment="1">
      <alignment horizontal="center" vertical="center"/>
    </xf>
    <xf numFmtId="0" fontId="0" fillId="0" borderId="0" xfId="0" applyFont="1" applyFill="1" applyBorder="1" applyAlignment="1">
      <alignment vertical="center"/>
    </xf>
    <xf numFmtId="0" fontId="21" fillId="0" borderId="0" xfId="0" applyFont="1" applyFill="1" applyBorder="1" applyAlignment="1">
      <alignment vertical="center"/>
    </xf>
    <xf numFmtId="0" fontId="22" fillId="0" borderId="0" xfId="0" applyFont="1" applyFill="1" applyBorder="1" applyAlignment="1">
      <alignment horizontal="center" vertical="center"/>
    </xf>
    <xf numFmtId="0" fontId="9" fillId="0" borderId="0" xfId="0" applyFont="1" applyFill="1" applyBorder="1" applyAlignment="1">
      <alignment horizontal="center" vertical="center"/>
    </xf>
    <xf numFmtId="164" fontId="19" fillId="0" borderId="0" xfId="0" applyNumberFormat="1" applyFont="1" applyFill="1" applyBorder="1" applyAlignment="1">
      <alignment horizontal="center" vertical="center"/>
    </xf>
    <xf numFmtId="164" fontId="19" fillId="0" borderId="5" xfId="0" applyNumberFormat="1" applyFont="1" applyFill="1" applyBorder="1" applyAlignment="1">
      <alignment horizontal="center" vertical="center"/>
    </xf>
    <xf numFmtId="0" fontId="2" fillId="0" borderId="0" xfId="0" applyFont="1" applyFill="1" applyBorder="1" applyAlignment="1">
      <alignment vertical="center"/>
    </xf>
    <xf numFmtId="0" fontId="33" fillId="0" borderId="0" xfId="0" applyFont="1" applyFill="1" applyBorder="1" applyAlignment="1">
      <alignment vertical="center"/>
    </xf>
    <xf numFmtId="0" fontId="30" fillId="0" borderId="0" xfId="0" applyFont="1" applyFill="1" applyBorder="1" applyAlignment="1">
      <alignment horizontal="center" vertical="center"/>
    </xf>
    <xf numFmtId="0" fontId="2" fillId="0" borderId="2" xfId="0" applyFont="1" applyBorder="1" applyAlignment="1">
      <alignment horizontal="right" vertical="center"/>
    </xf>
    <xf numFmtId="0" fontId="16" fillId="0" borderId="0" xfId="0" applyFont="1" applyBorder="1" applyAlignment="1">
      <alignment horizontal="right" vertical="top"/>
    </xf>
    <xf numFmtId="0" fontId="2" fillId="0" borderId="0" xfId="0" applyFont="1" applyBorder="1" applyAlignment="1">
      <alignment horizontal="right" vertical="center"/>
    </xf>
    <xf numFmtId="0" fontId="4" fillId="0" borderId="0" xfId="0" applyFont="1" applyFill="1" applyBorder="1" applyAlignment="1">
      <alignment horizontal="right" vertical="center"/>
    </xf>
    <xf numFmtId="0" fontId="0" fillId="0" borderId="0" xfId="0" applyFont="1" applyBorder="1" applyAlignment="1">
      <alignment horizontal="right" vertical="center"/>
    </xf>
    <xf numFmtId="0" fontId="34" fillId="0" borderId="0" xfId="0" applyFont="1" applyAlignment="1">
      <alignment horizontal="center" vertical="center" wrapText="1"/>
    </xf>
    <xf numFmtId="0" fontId="12" fillId="0" borderId="4" xfId="0" applyFont="1" applyBorder="1" applyAlignment="1">
      <alignment vertical="top"/>
    </xf>
    <xf numFmtId="0" fontId="12" fillId="0" borderId="0" xfId="0" applyFont="1" applyBorder="1" applyAlignment="1">
      <alignment vertical="top"/>
    </xf>
    <xf numFmtId="0" fontId="2" fillId="0" borderId="0" xfId="0" applyFont="1" applyBorder="1" applyAlignment="1">
      <alignment vertical="center" wrapText="1"/>
    </xf>
    <xf numFmtId="0" fontId="10" fillId="0" borderId="0" xfId="0" applyFont="1" applyFill="1" applyBorder="1" applyAlignment="1">
      <alignment vertical="center"/>
    </xf>
    <xf numFmtId="0" fontId="0" fillId="0" borderId="0" xfId="0" applyFont="1" applyBorder="1" applyAlignment="1">
      <alignment horizontal="center" vertical="center"/>
    </xf>
    <xf numFmtId="0" fontId="10" fillId="0" borderId="2" xfId="0" applyFont="1" applyBorder="1" applyAlignment="1">
      <alignment vertical="center"/>
    </xf>
    <xf numFmtId="0" fontId="22" fillId="0" borderId="2" xfId="0" applyFont="1" applyFill="1" applyBorder="1" applyAlignment="1">
      <alignment horizontal="center" vertical="center"/>
    </xf>
    <xf numFmtId="0" fontId="9" fillId="0" borderId="2" xfId="0" applyFont="1" applyFill="1" applyBorder="1" applyAlignment="1">
      <alignment horizontal="center" vertical="center"/>
    </xf>
    <xf numFmtId="164" fontId="19" fillId="0" borderId="2" xfId="0" applyNumberFormat="1" applyFont="1" applyFill="1" applyBorder="1" applyAlignment="1">
      <alignment horizontal="center" vertical="center"/>
    </xf>
    <xf numFmtId="164" fontId="19" fillId="0" borderId="3" xfId="0" applyNumberFormat="1" applyFont="1" applyFill="1" applyBorder="1" applyAlignment="1">
      <alignment horizontal="center" vertical="center"/>
    </xf>
    <xf numFmtId="43" fontId="35" fillId="0" borderId="4" xfId="3" applyFont="1" applyBorder="1" applyAlignment="1">
      <alignment horizontal="right"/>
    </xf>
    <xf numFmtId="0" fontId="0" fillId="0" borderId="8" xfId="0" applyFont="1" applyBorder="1" applyAlignment="1">
      <alignment vertical="center"/>
    </xf>
    <xf numFmtId="14" fontId="2" fillId="0" borderId="0" xfId="0" applyNumberFormat="1" applyFont="1" applyFill="1" applyBorder="1" applyAlignment="1">
      <alignment horizontal="center" vertical="center"/>
    </xf>
    <xf numFmtId="14" fontId="19" fillId="0" borderId="5" xfId="0" applyNumberFormat="1" applyFont="1" applyFill="1" applyBorder="1" applyAlignment="1">
      <alignment horizontal="center" vertical="center"/>
    </xf>
    <xf numFmtId="164" fontId="2"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164" fontId="2" fillId="0" borderId="5" xfId="0" applyNumberFormat="1" applyFont="1" applyFill="1" applyBorder="1" applyAlignment="1">
      <alignment horizontal="center" vertical="center"/>
    </xf>
    <xf numFmtId="0" fontId="0" fillId="0" borderId="0" xfId="0" applyFont="1" applyFill="1" applyAlignment="1">
      <alignment vertical="center"/>
    </xf>
    <xf numFmtId="14" fontId="2" fillId="0" borderId="5" xfId="0" applyNumberFormat="1" applyFont="1" applyFill="1" applyBorder="1" applyAlignment="1">
      <alignment horizontal="center" vertical="center"/>
    </xf>
    <xf numFmtId="0" fontId="0" fillId="0" borderId="4" xfId="0" applyFont="1" applyBorder="1" applyAlignment="1">
      <alignment horizontal="right" vertical="center"/>
    </xf>
    <xf numFmtId="0" fontId="30" fillId="0" borderId="0" xfId="0" applyFont="1" applyBorder="1" applyAlignment="1">
      <alignment horizontal="center" vertical="center"/>
    </xf>
    <xf numFmtId="0" fontId="33" fillId="0" borderId="0" xfId="0" applyFont="1" applyBorder="1" applyAlignment="1">
      <alignment vertical="center"/>
    </xf>
    <xf numFmtId="0" fontId="4" fillId="3" borderId="2" xfId="0" applyFont="1" applyFill="1" applyBorder="1" applyAlignment="1" applyProtection="1">
      <alignment horizontal="right" vertical="center"/>
      <protection locked="0"/>
    </xf>
    <xf numFmtId="0" fontId="4" fillId="3" borderId="0" xfId="0" applyFont="1" applyFill="1" applyBorder="1" applyAlignment="1" applyProtection="1">
      <alignment horizontal="right" vertical="center"/>
      <protection locked="0"/>
    </xf>
    <xf numFmtId="164" fontId="2" fillId="3" borderId="0" xfId="0" applyNumberFormat="1" applyFont="1" applyFill="1" applyBorder="1" applyAlignment="1" applyProtection="1">
      <alignment horizontal="center" vertical="center"/>
      <protection locked="0"/>
    </xf>
    <xf numFmtId="164" fontId="2" fillId="3" borderId="5" xfId="0" applyNumberFormat="1" applyFont="1" applyFill="1" applyBorder="1" applyAlignment="1" applyProtection="1">
      <alignment horizontal="center" vertical="center"/>
      <protection locked="0"/>
    </xf>
    <xf numFmtId="0" fontId="0" fillId="3" borderId="0" xfId="0" applyFont="1" applyFill="1" applyAlignment="1" applyProtection="1">
      <alignment vertical="center"/>
      <protection locked="0"/>
    </xf>
    <xf numFmtId="0" fontId="0" fillId="3" borderId="7" xfId="0" applyFont="1" applyFill="1" applyBorder="1" applyAlignment="1" applyProtection="1">
      <alignment vertical="center"/>
      <protection locked="0"/>
    </xf>
    <xf numFmtId="14" fontId="2" fillId="3" borderId="0" xfId="0" applyNumberFormat="1" applyFont="1" applyFill="1" applyBorder="1" applyAlignment="1" applyProtection="1">
      <alignment horizontal="right" vertical="center"/>
      <protection locked="0"/>
    </xf>
    <xf numFmtId="14" fontId="2" fillId="3" borderId="5" xfId="0" applyNumberFormat="1" applyFont="1" applyFill="1" applyBorder="1" applyAlignment="1" applyProtection="1">
      <alignment horizontal="right" vertical="center"/>
      <protection locked="0"/>
    </xf>
    <xf numFmtId="164" fontId="2" fillId="3" borderId="5" xfId="0" applyNumberFormat="1" applyFont="1" applyFill="1" applyBorder="1" applyAlignment="1" applyProtection="1">
      <alignment horizontal="right" vertical="center"/>
      <protection locked="0"/>
    </xf>
    <xf numFmtId="164" fontId="2" fillId="3" borderId="0" xfId="0" applyNumberFormat="1" applyFont="1" applyFill="1" applyBorder="1" applyAlignment="1" applyProtection="1">
      <alignment horizontal="right" vertical="center"/>
      <protection locked="0"/>
    </xf>
    <xf numFmtId="20" fontId="19" fillId="3" borderId="20" xfId="0" applyNumberFormat="1" applyFont="1" applyFill="1" applyBorder="1" applyAlignment="1" applyProtection="1">
      <alignment horizontal="center" vertical="center" wrapText="1"/>
      <protection locked="0"/>
    </xf>
    <xf numFmtId="20" fontId="19" fillId="3" borderId="12" xfId="0" applyNumberFormat="1" applyFont="1" applyFill="1" applyBorder="1" applyAlignment="1" applyProtection="1">
      <alignment horizontal="center" vertical="center" wrapText="1"/>
      <protection locked="0"/>
    </xf>
    <xf numFmtId="2" fontId="19" fillId="3" borderId="12" xfId="1" applyNumberFormat="1" applyFont="1" applyFill="1" applyBorder="1" applyAlignment="1" applyProtection="1">
      <alignment horizontal="center" vertical="center" wrapText="1"/>
      <protection locked="0"/>
    </xf>
    <xf numFmtId="2" fontId="19" fillId="3" borderId="16" xfId="1" applyNumberFormat="1" applyFont="1" applyFill="1" applyBorder="1" applyAlignment="1" applyProtection="1">
      <alignment horizontal="center" vertical="center" wrapText="1"/>
      <protection locked="0"/>
    </xf>
    <xf numFmtId="2" fontId="19" fillId="3" borderId="26" xfId="1" applyNumberFormat="1" applyFont="1" applyFill="1" applyBorder="1" applyAlignment="1" applyProtection="1">
      <alignment horizontal="center" vertical="center" wrapText="1"/>
      <protection locked="0"/>
    </xf>
    <xf numFmtId="2" fontId="19" fillId="3" borderId="28" xfId="1" applyNumberFormat="1" applyFont="1" applyFill="1" applyBorder="1" applyAlignment="1" applyProtection="1">
      <alignment horizontal="center" vertical="center" wrapText="1"/>
      <protection locked="0"/>
    </xf>
    <xf numFmtId="2" fontId="19" fillId="2" borderId="28" xfId="1" applyNumberFormat="1" applyFont="1" applyFill="1" applyBorder="1" applyAlignment="1" applyProtection="1">
      <alignment horizontal="center" vertical="center" wrapText="1"/>
      <protection locked="0"/>
    </xf>
    <xf numFmtId="0" fontId="9" fillId="0" borderId="12" xfId="0" applyFont="1" applyBorder="1" applyAlignment="1">
      <alignment horizontal="center" vertical="center" wrapText="1"/>
    </xf>
    <xf numFmtId="0" fontId="9" fillId="0" borderId="16" xfId="0" applyFont="1" applyBorder="1" applyAlignment="1">
      <alignment horizontal="center" vertical="center" wrapText="1"/>
    </xf>
    <xf numFmtId="166" fontId="2" fillId="3" borderId="0" xfId="0" applyNumberFormat="1" applyFont="1" applyFill="1" applyBorder="1" applyAlignment="1" applyProtection="1">
      <alignment horizontal="center" vertical="center"/>
      <protection locked="0"/>
    </xf>
    <xf numFmtId="167" fontId="2" fillId="3" borderId="0" xfId="0" applyNumberFormat="1" applyFont="1" applyFill="1" applyBorder="1" applyAlignment="1" applyProtection="1">
      <alignment horizontal="center" vertical="center"/>
      <protection locked="0"/>
    </xf>
    <xf numFmtId="167" fontId="2" fillId="3" borderId="5" xfId="0" applyNumberFormat="1" applyFont="1" applyFill="1" applyBorder="1" applyAlignment="1" applyProtection="1">
      <alignment horizontal="center" vertical="center"/>
      <protection locked="0"/>
    </xf>
    <xf numFmtId="0" fontId="2" fillId="0" borderId="0" xfId="0" applyFont="1" applyBorder="1" applyAlignment="1">
      <alignment horizontal="left" vertical="center" wrapText="1"/>
    </xf>
    <xf numFmtId="0" fontId="2" fillId="0" borderId="0" xfId="0" applyFont="1" applyBorder="1" applyAlignment="1">
      <alignment horizontal="right" vertical="center" wrapText="1"/>
    </xf>
    <xf numFmtId="0" fontId="21" fillId="0" borderId="0" xfId="0" applyFont="1" applyAlignment="1">
      <alignment horizontal="right" vertical="center"/>
    </xf>
    <xf numFmtId="49" fontId="21" fillId="0" borderId="0" xfId="0" applyNumberFormat="1" applyFont="1" applyAlignment="1">
      <alignment horizontal="right" vertical="center"/>
    </xf>
    <xf numFmtId="0" fontId="8" fillId="0" borderId="0" xfId="2" applyFont="1" applyAlignment="1">
      <alignment horizontal="right" vertical="center"/>
    </xf>
    <xf numFmtId="0" fontId="19" fillId="6" borderId="0" xfId="0" applyFont="1" applyFill="1" applyBorder="1" applyAlignment="1" applyProtection="1">
      <alignment horizontal="center" vertical="center"/>
      <protection locked="0"/>
    </xf>
    <xf numFmtId="0" fontId="9" fillId="0" borderId="12" xfId="0" applyFont="1" applyBorder="1" applyAlignment="1">
      <alignment horizontal="center" vertical="center" wrapText="1"/>
    </xf>
    <xf numFmtId="0" fontId="9" fillId="0" borderId="16" xfId="0" applyFont="1" applyBorder="1" applyAlignment="1">
      <alignment horizontal="center" vertical="center" wrapText="1"/>
    </xf>
    <xf numFmtId="0" fontId="12" fillId="2" borderId="38" xfId="0" applyFont="1" applyFill="1" applyBorder="1" applyAlignment="1" applyProtection="1">
      <alignment horizontal="center" vertical="center" wrapText="1"/>
      <protection locked="0"/>
    </xf>
    <xf numFmtId="0" fontId="16" fillId="0" borderId="38" xfId="0" applyFont="1" applyBorder="1" applyAlignment="1">
      <alignment horizontal="center" vertical="center" wrapText="1"/>
    </xf>
    <xf numFmtId="0" fontId="12" fillId="2" borderId="34" xfId="0" applyFont="1" applyFill="1" applyBorder="1" applyAlignment="1" applyProtection="1">
      <alignment horizontal="center" vertical="center" wrapText="1"/>
      <protection locked="0"/>
    </xf>
    <xf numFmtId="0" fontId="0" fillId="0" borderId="0" xfId="0" applyAlignment="1">
      <alignment vertical="center"/>
    </xf>
    <xf numFmtId="0" fontId="0" fillId="0" borderId="4" xfId="0" applyBorder="1" applyAlignment="1">
      <alignment vertical="center"/>
    </xf>
    <xf numFmtId="0" fontId="21" fillId="0" borderId="0" xfId="0" applyFont="1" applyAlignment="1">
      <alignment vertical="center"/>
    </xf>
    <xf numFmtId="0" fontId="22" fillId="0" borderId="0" xfId="0" applyFont="1" applyAlignment="1">
      <alignment horizontal="center" vertical="center"/>
    </xf>
    <xf numFmtId="164" fontId="19" fillId="0" borderId="5" xfId="0" applyNumberFormat="1" applyFont="1" applyBorder="1" applyAlignment="1">
      <alignment horizontal="center" vertical="center"/>
    </xf>
    <xf numFmtId="0" fontId="12" fillId="0" borderId="5" xfId="0" applyFont="1" applyBorder="1" applyAlignment="1">
      <alignment horizontal="center" vertical="center"/>
    </xf>
    <xf numFmtId="0" fontId="2" fillId="0" borderId="0" xfId="0" applyFont="1" applyAlignment="1">
      <alignment vertical="center" wrapText="1"/>
    </xf>
    <xf numFmtId="0" fontId="12" fillId="2" borderId="16" xfId="0" applyFont="1" applyFill="1" applyBorder="1" applyAlignment="1" applyProtection="1">
      <alignment horizontal="center" vertical="center" wrapText="1"/>
      <protection locked="0"/>
    </xf>
    <xf numFmtId="0" fontId="16" fillId="0" borderId="16" xfId="0" applyFont="1" applyBorder="1" applyAlignment="1">
      <alignment horizontal="center" vertical="center" wrapText="1"/>
    </xf>
    <xf numFmtId="0" fontId="29" fillId="0" borderId="0" xfId="0" applyFont="1" applyAlignment="1">
      <alignment vertical="center" wrapText="1"/>
    </xf>
    <xf numFmtId="0" fontId="12" fillId="0" borderId="0" xfId="0" applyFont="1" applyAlignment="1">
      <alignment wrapText="1"/>
    </xf>
    <xf numFmtId="165" fontId="12" fillId="0" borderId="0" xfId="0" applyNumberFormat="1" applyFont="1"/>
    <xf numFmtId="0" fontId="2" fillId="0" borderId="0" xfId="0" applyFont="1" applyAlignment="1">
      <alignment vertical="center"/>
    </xf>
    <xf numFmtId="44" fontId="0" fillId="0" borderId="0" xfId="0" applyNumberFormat="1"/>
    <xf numFmtId="0" fontId="32" fillId="0" borderId="7" xfId="0" applyFont="1" applyBorder="1" applyAlignment="1">
      <alignment vertical="center"/>
    </xf>
    <xf numFmtId="0" fontId="29" fillId="0" borderId="2" xfId="0" applyFont="1" applyBorder="1" applyAlignment="1">
      <alignment vertical="center" wrapText="1"/>
    </xf>
    <xf numFmtId="0" fontId="12" fillId="0" borderId="2" xfId="0" applyFont="1" applyFill="1" applyBorder="1" applyAlignment="1">
      <alignment vertical="center"/>
    </xf>
    <xf numFmtId="0" fontId="12" fillId="0" borderId="3" xfId="0" applyFont="1" applyFill="1" applyBorder="1" applyAlignment="1">
      <alignment vertical="center"/>
    </xf>
    <xf numFmtId="0" fontId="12" fillId="0" borderId="0" xfId="0" applyFont="1" applyFill="1" applyBorder="1" applyAlignment="1">
      <alignment vertical="center"/>
    </xf>
    <xf numFmtId="0" fontId="12" fillId="0" borderId="5" xfId="0" applyFont="1" applyFill="1" applyBorder="1" applyAlignment="1">
      <alignment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165" fontId="15" fillId="0" borderId="29" xfId="0" applyNumberFormat="1" applyFont="1" applyBorder="1" applyAlignment="1">
      <alignment horizontal="center" vertical="center"/>
    </xf>
    <xf numFmtId="165" fontId="15" fillId="0" borderId="30" xfId="0" applyNumberFormat="1" applyFont="1" applyBorder="1" applyAlignment="1">
      <alignment horizontal="center" vertical="center"/>
    </xf>
    <xf numFmtId="165" fontId="15" fillId="0" borderId="33" xfId="0" applyNumberFormat="1" applyFont="1" applyBorder="1" applyAlignment="1">
      <alignment horizontal="center" vertical="center"/>
    </xf>
    <xf numFmtId="0" fontId="15" fillId="0" borderId="0" xfId="0" applyFont="1" applyAlignment="1">
      <alignment horizontal="center" vertical="center" wrapText="1"/>
    </xf>
    <xf numFmtId="0" fontId="0" fillId="3" borderId="0" xfId="0" applyFill="1" applyAlignment="1" applyProtection="1">
      <alignment horizontal="center" vertical="center" wrapText="1"/>
      <protection locked="0"/>
    </xf>
    <xf numFmtId="0" fontId="10" fillId="0" borderId="7" xfId="0" applyFont="1" applyBorder="1" applyAlignment="1">
      <alignment horizontal="left" vertical="center" wrapText="1"/>
    </xf>
    <xf numFmtId="0" fontId="18" fillId="0" borderId="7" xfId="0" applyFont="1" applyBorder="1" applyAlignment="1">
      <alignment horizontal="left" vertical="center" wrapText="1"/>
    </xf>
    <xf numFmtId="0" fontId="18" fillId="0" borderId="0" xfId="0" applyFont="1" applyAlignment="1">
      <alignment horizontal="left" vertical="center" wrapText="1"/>
    </xf>
    <xf numFmtId="0" fontId="29" fillId="0" borderId="9"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47" xfId="0" applyFont="1" applyBorder="1" applyAlignment="1">
      <alignment horizontal="center" vertical="center" wrapText="1"/>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30" xfId="0" applyFont="1" applyBorder="1" applyAlignment="1">
      <alignment horizontal="center" vertical="center"/>
    </xf>
    <xf numFmtId="0" fontId="15" fillId="0" borderId="33" xfId="0" applyFont="1" applyBorder="1" applyAlignment="1">
      <alignment horizontal="center" vertical="center"/>
    </xf>
    <xf numFmtId="0" fontId="10" fillId="0" borderId="0" xfId="0" applyFont="1" applyAlignment="1">
      <alignment horizontal="right" vertical="center" wrapText="1"/>
    </xf>
    <xf numFmtId="0" fontId="10" fillId="0" borderId="5" xfId="0" applyFont="1" applyBorder="1" applyAlignment="1">
      <alignment horizontal="right" vertical="center" wrapText="1"/>
    </xf>
    <xf numFmtId="165" fontId="10" fillId="5" borderId="29" xfId="0" applyNumberFormat="1" applyFont="1" applyFill="1" applyBorder="1" applyAlignment="1">
      <alignment horizontal="center" vertical="center"/>
    </xf>
    <xf numFmtId="165" fontId="10" fillId="5" borderId="30" xfId="0" applyNumberFormat="1" applyFont="1" applyFill="1" applyBorder="1" applyAlignment="1">
      <alignment horizontal="center" vertical="center"/>
    </xf>
    <xf numFmtId="165" fontId="10" fillId="5" borderId="33" xfId="0" applyNumberFormat="1" applyFont="1" applyFill="1" applyBorder="1" applyAlignment="1">
      <alignment horizontal="center" vertical="center"/>
    </xf>
    <xf numFmtId="0" fontId="24" fillId="0" borderId="35" xfId="0" applyFont="1" applyBorder="1" applyAlignment="1">
      <alignment horizontal="center" vertical="center" wrapText="1"/>
    </xf>
    <xf numFmtId="0" fontId="24" fillId="0" borderId="36" xfId="0" applyFont="1" applyBorder="1" applyAlignment="1">
      <alignment horizontal="center" vertical="center" wrapText="1"/>
    </xf>
    <xf numFmtId="0" fontId="24" fillId="0" borderId="37" xfId="0" applyFont="1" applyBorder="1" applyAlignment="1">
      <alignment horizontal="center" vertical="center" wrapText="1"/>
    </xf>
    <xf numFmtId="0" fontId="31" fillId="3" borderId="1" xfId="0" applyFont="1" applyFill="1" applyBorder="1" applyAlignment="1">
      <alignment horizontal="center" vertical="center" wrapText="1"/>
    </xf>
    <xf numFmtId="0" fontId="31" fillId="3" borderId="2" xfId="0" applyFont="1" applyFill="1" applyBorder="1" applyAlignment="1">
      <alignment horizontal="center" vertical="center" wrapText="1"/>
    </xf>
    <xf numFmtId="0" fontId="31" fillId="3" borderId="3" xfId="0" applyFont="1" applyFill="1" applyBorder="1" applyAlignment="1">
      <alignment horizontal="center" vertical="center" wrapText="1"/>
    </xf>
    <xf numFmtId="44" fontId="0" fillId="0" borderId="51" xfId="0" applyNumberFormat="1" applyBorder="1" applyAlignment="1">
      <alignment horizontal="center"/>
    </xf>
    <xf numFmtId="44" fontId="0" fillId="0" borderId="42" xfId="0" applyNumberFormat="1" applyBorder="1" applyAlignment="1">
      <alignment horizontal="center"/>
    </xf>
    <xf numFmtId="44" fontId="0" fillId="0" borderId="52" xfId="0" applyNumberFormat="1" applyBorder="1" applyAlignment="1">
      <alignment horizontal="center"/>
    </xf>
    <xf numFmtId="0" fontId="32" fillId="0" borderId="22" xfId="0" applyFont="1" applyBorder="1" applyAlignment="1">
      <alignment horizontal="center" vertical="center"/>
    </xf>
    <xf numFmtId="0" fontId="32" fillId="0" borderId="23" xfId="0" applyFont="1" applyBorder="1" applyAlignment="1">
      <alignment horizontal="center" vertical="center"/>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12" fillId="2" borderId="16" xfId="0" applyFont="1" applyFill="1" applyBorder="1" applyAlignment="1" applyProtection="1">
      <alignment horizontal="center" vertical="center" wrapText="1"/>
      <protection locked="0"/>
    </xf>
    <xf numFmtId="0" fontId="12" fillId="0" borderId="48"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43" xfId="0" applyFont="1" applyBorder="1" applyAlignment="1">
      <alignment horizontal="center" vertical="center" wrapText="1"/>
    </xf>
    <xf numFmtId="165" fontId="0" fillId="2" borderId="38" xfId="0" applyNumberFormat="1" applyFill="1" applyBorder="1" applyAlignment="1" applyProtection="1">
      <alignment horizontal="center"/>
      <protection locked="0"/>
    </xf>
    <xf numFmtId="165" fontId="0" fillId="2" borderId="49" xfId="0" applyNumberFormat="1" applyFill="1" applyBorder="1" applyAlignment="1" applyProtection="1">
      <alignment horizontal="center"/>
      <protection locked="0"/>
    </xf>
    <xf numFmtId="0" fontId="0" fillId="2" borderId="50" xfId="0" applyFill="1" applyBorder="1" applyAlignment="1" applyProtection="1">
      <alignment horizontal="center"/>
      <protection locked="0"/>
    </xf>
    <xf numFmtId="0" fontId="0" fillId="2" borderId="38" xfId="0" applyFill="1" applyBorder="1" applyAlignment="1" applyProtection="1">
      <alignment horizontal="center"/>
      <protection locked="0"/>
    </xf>
    <xf numFmtId="0" fontId="16" fillId="0" borderId="38" xfId="0" applyFont="1" applyBorder="1" applyAlignment="1">
      <alignment horizontal="center" vertical="center" wrapText="1"/>
    </xf>
    <xf numFmtId="0" fontId="16" fillId="0" borderId="49" xfId="0" applyFont="1" applyBorder="1" applyAlignment="1">
      <alignment horizontal="center" vertical="center" wrapText="1"/>
    </xf>
    <xf numFmtId="0" fontId="16" fillId="0" borderId="50" xfId="0" applyFont="1" applyBorder="1" applyAlignment="1">
      <alignment horizontal="center" vertical="center" wrapText="1"/>
    </xf>
    <xf numFmtId="165" fontId="15" fillId="4" borderId="29" xfId="0" applyNumberFormat="1" applyFont="1" applyFill="1" applyBorder="1" applyAlignment="1">
      <alignment horizontal="center" vertical="center"/>
    </xf>
    <xf numFmtId="165" fontId="15" fillId="4" borderId="30" xfId="0" applyNumberFormat="1" applyFont="1" applyFill="1" applyBorder="1" applyAlignment="1">
      <alignment horizontal="center" vertical="center"/>
    </xf>
    <xf numFmtId="165" fontId="15" fillId="4" borderId="33" xfId="0" applyNumberFormat="1" applyFont="1" applyFill="1" applyBorder="1" applyAlignment="1">
      <alignment horizontal="center" vertical="center"/>
    </xf>
    <xf numFmtId="165" fontId="12" fillId="2" borderId="45" xfId="0" applyNumberFormat="1" applyFont="1" applyFill="1" applyBorder="1" applyAlignment="1" applyProtection="1">
      <alignment horizontal="center"/>
      <protection locked="0"/>
    </xf>
    <xf numFmtId="165" fontId="12" fillId="2" borderId="36" xfId="0" applyNumberFormat="1" applyFont="1" applyFill="1" applyBorder="1" applyAlignment="1" applyProtection="1">
      <alignment horizontal="center"/>
      <protection locked="0"/>
    </xf>
    <xf numFmtId="165" fontId="12" fillId="2" borderId="37" xfId="0" applyNumberFormat="1" applyFont="1" applyFill="1" applyBorder="1" applyAlignment="1" applyProtection="1">
      <alignment horizontal="center"/>
      <protection locked="0"/>
    </xf>
    <xf numFmtId="0" fontId="16" fillId="0" borderId="22"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39" xfId="0" applyFont="1" applyBorder="1" applyAlignment="1">
      <alignment horizontal="center" vertical="center" wrapText="1"/>
    </xf>
    <xf numFmtId="0" fontId="12" fillId="2" borderId="45" xfId="0" applyFont="1" applyFill="1" applyBorder="1" applyAlignment="1" applyProtection="1">
      <alignment horizontal="center" vertical="center" wrapText="1"/>
      <protection locked="0"/>
    </xf>
    <xf numFmtId="0" fontId="12" fillId="2" borderId="36" xfId="0" applyFont="1" applyFill="1" applyBorder="1" applyAlignment="1" applyProtection="1">
      <alignment horizontal="center" vertical="center" wrapText="1"/>
      <protection locked="0"/>
    </xf>
    <xf numFmtId="0" fontId="12" fillId="2" borderId="37" xfId="0" applyFont="1" applyFill="1" applyBorder="1" applyAlignment="1" applyProtection="1">
      <alignment horizontal="center" vertical="center" wrapText="1"/>
      <protection locked="0"/>
    </xf>
    <xf numFmtId="0" fontId="12" fillId="2" borderId="35" xfId="0" applyFont="1" applyFill="1" applyBorder="1" applyAlignment="1" applyProtection="1">
      <alignment horizontal="center" vertical="center" wrapText="1"/>
      <protection locked="0"/>
    </xf>
    <xf numFmtId="165" fontId="12" fillId="2" borderId="35" xfId="0" applyNumberFormat="1" applyFont="1" applyFill="1" applyBorder="1" applyAlignment="1" applyProtection="1">
      <alignment horizontal="center" vertical="center" wrapText="1"/>
      <protection locked="0"/>
    </xf>
    <xf numFmtId="165" fontId="12" fillId="2" borderId="46" xfId="0" applyNumberFormat="1" applyFont="1" applyFill="1" applyBorder="1" applyAlignment="1" applyProtection="1">
      <alignment horizontal="center" vertical="center" wrapText="1"/>
      <protection locked="0"/>
    </xf>
    <xf numFmtId="0" fontId="12" fillId="2" borderId="22" xfId="0" applyFont="1" applyFill="1" applyBorder="1" applyAlignment="1" applyProtection="1">
      <alignment horizontal="center" vertical="center" wrapText="1"/>
      <protection locked="0"/>
    </xf>
    <xf numFmtId="0" fontId="12" fillId="2" borderId="23" xfId="0" applyFont="1" applyFill="1" applyBorder="1" applyAlignment="1" applyProtection="1">
      <alignment horizontal="center" vertical="center" wrapText="1"/>
      <protection locked="0"/>
    </xf>
    <xf numFmtId="0" fontId="12" fillId="2" borderId="19" xfId="0" applyFont="1" applyFill="1" applyBorder="1" applyAlignment="1" applyProtection="1">
      <alignment horizontal="center" vertical="center" wrapText="1"/>
      <protection locked="0"/>
    </xf>
    <xf numFmtId="165" fontId="12" fillId="2" borderId="16" xfId="0" applyNumberFormat="1" applyFont="1" applyFill="1" applyBorder="1" applyAlignment="1" applyProtection="1">
      <alignment horizontal="center" vertical="center" wrapText="1"/>
      <protection locked="0"/>
    </xf>
    <xf numFmtId="165" fontId="12" fillId="2" borderId="39" xfId="0" applyNumberFormat="1" applyFont="1" applyFill="1" applyBorder="1" applyAlignment="1" applyProtection="1">
      <alignment horizontal="center" vertical="center" wrapText="1"/>
      <protection locked="0"/>
    </xf>
    <xf numFmtId="165" fontId="15" fillId="4" borderId="6" xfId="0" applyNumberFormat="1" applyFont="1" applyFill="1" applyBorder="1" applyAlignment="1">
      <alignment horizontal="center" vertical="center"/>
    </xf>
    <xf numFmtId="165" fontId="15" fillId="4" borderId="8" xfId="0" applyNumberFormat="1" applyFont="1" applyFill="1" applyBorder="1" applyAlignment="1">
      <alignment horizontal="center" vertical="center"/>
    </xf>
    <xf numFmtId="0" fontId="9" fillId="0" borderId="6" xfId="0" applyFont="1" applyBorder="1" applyAlignment="1">
      <alignment horizontal="right" vertical="center"/>
    </xf>
    <xf numFmtId="0" fontId="9" fillId="0" borderId="7" xfId="0" applyFont="1" applyBorder="1" applyAlignment="1">
      <alignment horizontal="right" vertical="center"/>
    </xf>
    <xf numFmtId="0" fontId="9" fillId="0" borderId="7" xfId="0" applyFont="1" applyBorder="1" applyAlignment="1">
      <alignment horizontal="right"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19" fillId="0" borderId="32" xfId="0" applyFont="1" applyBorder="1" applyAlignment="1">
      <alignment horizontal="center" vertical="center" wrapText="1"/>
    </xf>
    <xf numFmtId="0" fontId="19" fillId="0" borderId="33" xfId="0" applyFont="1" applyBorder="1" applyAlignment="1">
      <alignment horizontal="center" vertical="center" wrapText="1"/>
    </xf>
    <xf numFmtId="0" fontId="12" fillId="2" borderId="34" xfId="0" applyFont="1" applyFill="1" applyBorder="1" applyAlignment="1" applyProtection="1">
      <alignment horizontal="center" vertical="center" wrapText="1"/>
      <protection locked="0"/>
    </xf>
    <xf numFmtId="165" fontId="12" fillId="2" borderId="34" xfId="0" applyNumberFormat="1" applyFont="1" applyFill="1" applyBorder="1" applyAlignment="1" applyProtection="1">
      <alignment horizontal="center" vertical="center" wrapText="1"/>
      <protection locked="0"/>
    </xf>
    <xf numFmtId="165" fontId="12" fillId="2" borderId="44" xfId="0" applyNumberFormat="1" applyFont="1" applyFill="1" applyBorder="1" applyAlignment="1" applyProtection="1">
      <alignment horizontal="center" vertical="center" wrapText="1"/>
      <protection locked="0"/>
    </xf>
    <xf numFmtId="2" fontId="12" fillId="0" borderId="25" xfId="0" applyNumberFormat="1" applyFont="1" applyBorder="1" applyAlignment="1">
      <alignment horizontal="center" vertical="center"/>
    </xf>
    <xf numFmtId="2" fontId="12" fillId="0" borderId="27" xfId="0" applyNumberFormat="1" applyFont="1" applyBorder="1" applyAlignment="1">
      <alignment horizontal="center" vertical="center"/>
    </xf>
    <xf numFmtId="0" fontId="28" fillId="0" borderId="4" xfId="0" applyFont="1" applyBorder="1" applyAlignment="1">
      <alignment horizontal="center" vertical="center" wrapText="1"/>
    </xf>
    <xf numFmtId="0" fontId="28" fillId="0" borderId="0" xfId="0" applyFont="1" applyBorder="1" applyAlignment="1">
      <alignment horizontal="center" vertical="center" wrapText="1"/>
    </xf>
    <xf numFmtId="2" fontId="9" fillId="0" borderId="25" xfId="0" applyNumberFormat="1" applyFont="1" applyBorder="1" applyAlignment="1">
      <alignment horizontal="center" vertical="center" wrapText="1"/>
    </xf>
    <xf numFmtId="2" fontId="9" fillId="0" borderId="27" xfId="0" applyNumberFormat="1" applyFont="1" applyBorder="1" applyAlignment="1">
      <alignment horizontal="center" vertical="center" wrapText="1"/>
    </xf>
    <xf numFmtId="0" fontId="19" fillId="3" borderId="12" xfId="0" applyFont="1" applyFill="1" applyBorder="1" applyAlignment="1" applyProtection="1">
      <alignment horizontal="center" vertical="center" wrapText="1"/>
      <protection locked="0"/>
    </xf>
    <xf numFmtId="0" fontId="19" fillId="3" borderId="16" xfId="0" applyFont="1" applyFill="1" applyBorder="1" applyAlignment="1" applyProtection="1">
      <alignment horizontal="center" vertical="center" wrapText="1"/>
      <protection locked="0"/>
    </xf>
    <xf numFmtId="49" fontId="9" fillId="0" borderId="13" xfId="0" applyNumberFormat="1" applyFont="1" applyBorder="1" applyAlignment="1">
      <alignment horizontal="right" vertical="center" wrapText="1"/>
    </xf>
    <xf numFmtId="49" fontId="9" fillId="0" borderId="17" xfId="0" applyNumberFormat="1" applyFont="1" applyBorder="1" applyAlignment="1">
      <alignment horizontal="right" vertical="center" wrapText="1"/>
    </xf>
    <xf numFmtId="2" fontId="9" fillId="0" borderId="14" xfId="0" applyNumberFormat="1" applyFont="1" applyBorder="1" applyAlignment="1">
      <alignment horizontal="left" vertical="center" wrapText="1"/>
    </xf>
    <xf numFmtId="2" fontId="9" fillId="0" borderId="18" xfId="0" applyNumberFormat="1" applyFont="1" applyBorder="1" applyAlignment="1">
      <alignment horizontal="left" vertical="center" wrapText="1"/>
    </xf>
    <xf numFmtId="2" fontId="9" fillId="0" borderId="3" xfId="0" applyNumberFormat="1" applyFont="1" applyBorder="1" applyAlignment="1">
      <alignment horizontal="left" vertical="center" wrapText="1"/>
    </xf>
    <xf numFmtId="2" fontId="9" fillId="0" borderId="8" xfId="0" applyNumberFormat="1" applyFont="1" applyBorder="1" applyAlignment="1">
      <alignment horizontal="left" vertical="center" wrapText="1"/>
    </xf>
    <xf numFmtId="0" fontId="19" fillId="3" borderId="25" xfId="0" applyFont="1" applyFill="1" applyBorder="1" applyAlignment="1" applyProtection="1">
      <alignment horizontal="center" vertical="center" wrapText="1"/>
      <protection locked="0"/>
    </xf>
    <xf numFmtId="0" fontId="19" fillId="3" borderId="27" xfId="0" applyFont="1" applyFill="1" applyBorder="1" applyAlignment="1" applyProtection="1">
      <alignment horizontal="center" vertical="center" wrapText="1"/>
      <protection locked="0"/>
    </xf>
    <xf numFmtId="0" fontId="18" fillId="0" borderId="22" xfId="0" applyFont="1" applyBorder="1" applyAlignment="1">
      <alignment horizontal="center" vertical="top" wrapText="1"/>
    </xf>
    <xf numFmtId="0" fontId="18" fillId="0" borderId="23" xfId="0" applyFont="1" applyBorder="1" applyAlignment="1">
      <alignment horizontal="center" vertical="top" wrapText="1"/>
    </xf>
    <xf numFmtId="0" fontId="18" fillId="0" borderId="19" xfId="0" applyFont="1" applyBorder="1" applyAlignment="1">
      <alignment horizontal="center" vertical="top"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9" fillId="0" borderId="0" xfId="0" applyFont="1" applyFill="1" applyBorder="1" applyAlignment="1">
      <alignment horizontal="left" vertical="center"/>
    </xf>
    <xf numFmtId="0" fontId="9" fillId="0" borderId="5" xfId="0" applyFont="1" applyFill="1" applyBorder="1" applyAlignment="1">
      <alignment horizontal="left" vertical="center"/>
    </xf>
    <xf numFmtId="0" fontId="0" fillId="0" borderId="0" xfId="0" applyFont="1" applyBorder="1" applyAlignment="1">
      <alignment horizontal="right" vertical="center"/>
    </xf>
    <xf numFmtId="0" fontId="9" fillId="0" borderId="12" xfId="0" applyFont="1" applyBorder="1" applyAlignment="1">
      <alignment horizontal="center" vertical="center" wrapText="1"/>
    </xf>
    <xf numFmtId="0" fontId="9" fillId="0" borderId="16" xfId="0" applyFont="1" applyBorder="1" applyAlignment="1">
      <alignment horizontal="center" vertical="center" wrapText="1"/>
    </xf>
    <xf numFmtId="0" fontId="2"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25" fillId="0" borderId="12"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0" fillId="0" borderId="0" xfId="0" applyAlignment="1">
      <alignment horizontal="center" vertical="center" wrapText="1"/>
    </xf>
    <xf numFmtId="0" fontId="0" fillId="3" borderId="2" xfId="0" applyFill="1" applyBorder="1" applyAlignment="1" applyProtection="1">
      <alignment vertical="center"/>
      <protection locked="0"/>
    </xf>
    <xf numFmtId="0" fontId="0" fillId="3" borderId="0" xfId="0" applyFont="1" applyFill="1" applyAlignment="1" applyProtection="1">
      <alignment vertical="center"/>
      <protection locked="0"/>
    </xf>
    <xf numFmtId="44" fontId="18" fillId="0" borderId="0" xfId="0" applyNumberFormat="1" applyFont="1" applyAlignment="1">
      <alignment horizontal="right" vertical="center" wrapText="1"/>
    </xf>
    <xf numFmtId="0" fontId="4" fillId="0" borderId="0" xfId="0" applyFont="1" applyAlignment="1">
      <alignment horizontal="left" vertical="center" wrapText="1"/>
    </xf>
    <xf numFmtId="0" fontId="12" fillId="0" borderId="6" xfId="0" applyFont="1" applyBorder="1" applyAlignment="1">
      <alignment horizontal="right" vertical="center"/>
    </xf>
    <xf numFmtId="0" fontId="12" fillId="0" borderId="7" xfId="0" applyFont="1" applyBorder="1" applyAlignment="1">
      <alignment horizontal="right" vertical="center"/>
    </xf>
    <xf numFmtId="0" fontId="0" fillId="3" borderId="7" xfId="0" applyFont="1" applyFill="1" applyBorder="1" applyAlignment="1" applyProtection="1">
      <alignment horizontal="center" vertical="center"/>
      <protection locked="0"/>
    </xf>
    <xf numFmtId="0" fontId="0" fillId="3" borderId="8" xfId="0" applyFont="1" applyFill="1" applyBorder="1" applyAlignment="1" applyProtection="1">
      <alignment horizontal="center" vertical="center"/>
      <protection locked="0"/>
    </xf>
    <xf numFmtId="0" fontId="10" fillId="0" borderId="0" xfId="0" applyFont="1" applyAlignment="1">
      <alignment horizontal="left" vertical="center"/>
    </xf>
    <xf numFmtId="0" fontId="14" fillId="0" borderId="0" xfId="0" applyFont="1" applyAlignment="1">
      <alignment horizontal="left" vertical="center"/>
    </xf>
    <xf numFmtId="0" fontId="29" fillId="0" borderId="0" xfId="0" applyFont="1" applyAlignment="1">
      <alignment horizontal="left"/>
    </xf>
    <xf numFmtId="0" fontId="15" fillId="0" borderId="4" xfId="0" applyFont="1" applyBorder="1" applyAlignment="1">
      <alignment horizontal="center"/>
    </xf>
    <xf numFmtId="0" fontId="15" fillId="0" borderId="0" xfId="0" applyFont="1" applyAlignment="1">
      <alignment horizontal="center"/>
    </xf>
    <xf numFmtId="0" fontId="16" fillId="0" borderId="0" xfId="0" applyFont="1" applyAlignment="1">
      <alignment horizontal="center" vertical="top"/>
    </xf>
    <xf numFmtId="0" fontId="16" fillId="0" borderId="2" xfId="0" applyFont="1" applyBorder="1" applyAlignment="1">
      <alignment horizontal="center" vertical="top" wrapText="1"/>
    </xf>
    <xf numFmtId="0" fontId="9" fillId="0" borderId="1" xfId="0" applyFont="1" applyBorder="1" applyAlignment="1">
      <alignment horizontal="right" vertical="center"/>
    </xf>
    <xf numFmtId="0" fontId="9" fillId="0" borderId="2" xfId="0" applyFont="1" applyBorder="1" applyAlignment="1">
      <alignment horizontal="right" vertical="center"/>
    </xf>
    <xf numFmtId="0" fontId="9" fillId="0" borderId="2" xfId="0" applyFont="1" applyBorder="1" applyAlignment="1">
      <alignment horizontal="right" vertical="center" wrapText="1"/>
    </xf>
    <xf numFmtId="0" fontId="24" fillId="0" borderId="0" xfId="0" applyFont="1" applyAlignment="1">
      <alignment horizontal="left"/>
    </xf>
    <xf numFmtId="0" fontId="3" fillId="0" borderId="0" xfId="0" applyFont="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0" fillId="3" borderId="2" xfId="0" applyFont="1" applyFill="1" applyBorder="1" applyAlignment="1" applyProtection="1">
      <alignment horizontal="center"/>
      <protection locked="0"/>
    </xf>
    <xf numFmtId="0" fontId="16" fillId="0" borderId="2" xfId="0" applyFont="1" applyBorder="1" applyAlignment="1">
      <alignment horizontal="center" vertical="top"/>
    </xf>
    <xf numFmtId="0" fontId="0" fillId="0" borderId="0" xfId="0" applyFont="1" applyAlignment="1">
      <alignment horizontal="center"/>
    </xf>
    <xf numFmtId="2" fontId="12" fillId="0" borderId="12" xfId="0" applyNumberFormat="1" applyFont="1" applyBorder="1" applyAlignment="1">
      <alignment horizontal="center" vertical="center"/>
    </xf>
    <xf numFmtId="2" fontId="12" fillId="0" borderId="16" xfId="0" applyNumberFormat="1" applyFont="1" applyBorder="1" applyAlignment="1">
      <alignment horizontal="center" vertical="center"/>
    </xf>
    <xf numFmtId="2" fontId="9" fillId="0" borderId="12" xfId="0" applyNumberFormat="1" applyFont="1" applyBorder="1" applyAlignment="1">
      <alignment horizontal="center" vertical="center" wrapText="1"/>
    </xf>
    <xf numFmtId="2" fontId="9" fillId="0" borderId="16" xfId="0" applyNumberFormat="1" applyFont="1" applyBorder="1" applyAlignment="1">
      <alignment horizontal="center" vertical="center" wrapText="1"/>
    </xf>
    <xf numFmtId="49" fontId="9" fillId="0" borderId="12" xfId="0" applyNumberFormat="1" applyFont="1" applyBorder="1" applyAlignment="1">
      <alignment horizontal="right" vertical="center" wrapText="1"/>
    </xf>
    <xf numFmtId="49" fontId="9" fillId="0" borderId="16" xfId="0" applyNumberFormat="1" applyFont="1" applyBorder="1" applyAlignment="1">
      <alignment horizontal="right" vertical="center" wrapText="1"/>
    </xf>
    <xf numFmtId="2" fontId="9" fillId="0" borderId="12" xfId="0" applyNumberFormat="1" applyFont="1" applyBorder="1" applyAlignment="1">
      <alignment horizontal="left" vertical="center" wrapText="1"/>
    </xf>
    <xf numFmtId="2" fontId="9" fillId="0" borderId="16" xfId="0" applyNumberFormat="1" applyFont="1" applyBorder="1" applyAlignment="1">
      <alignment horizontal="left" vertical="center" wrapText="1"/>
    </xf>
    <xf numFmtId="2" fontId="9" fillId="0" borderId="21" xfId="0" applyNumberFormat="1" applyFont="1" applyBorder="1" applyAlignment="1">
      <alignment horizontal="left" vertical="center" wrapText="1"/>
    </xf>
    <xf numFmtId="2" fontId="9" fillId="0" borderId="24" xfId="0" applyNumberFormat="1" applyFont="1" applyBorder="1" applyAlignment="1">
      <alignment horizontal="left" vertical="center" wrapText="1"/>
    </xf>
    <xf numFmtId="0" fontId="2" fillId="0" borderId="0" xfId="0" applyFont="1" applyBorder="1" applyAlignment="1">
      <alignment horizontal="left" vertical="center" wrapText="1"/>
    </xf>
    <xf numFmtId="0" fontId="12" fillId="2" borderId="9" xfId="0" applyFont="1" applyFill="1" applyBorder="1" applyAlignment="1" applyProtection="1">
      <alignment horizontal="center" vertical="center" wrapText="1"/>
      <protection locked="0"/>
    </xf>
    <xf numFmtId="0" fontId="12" fillId="2" borderId="10" xfId="0" applyFont="1" applyFill="1" applyBorder="1" applyAlignment="1" applyProtection="1">
      <alignment horizontal="center" vertical="center" wrapText="1"/>
      <protection locked="0"/>
    </xf>
    <xf numFmtId="0" fontId="12" fillId="2" borderId="11" xfId="0" applyFont="1" applyFill="1" applyBorder="1" applyAlignment="1" applyProtection="1">
      <alignment horizontal="center" vertical="center" wrapText="1"/>
      <protection locked="0"/>
    </xf>
    <xf numFmtId="0" fontId="25" fillId="0" borderId="2" xfId="0" applyFont="1" applyBorder="1" applyAlignment="1">
      <alignment horizontal="center" vertical="center" wrapText="1"/>
    </xf>
    <xf numFmtId="0" fontId="25" fillId="0" borderId="14" xfId="0" applyFont="1" applyBorder="1" applyAlignment="1">
      <alignment horizontal="center" vertical="center" wrapText="1"/>
    </xf>
    <xf numFmtId="0" fontId="12" fillId="0" borderId="0" xfId="0" applyFont="1" applyFill="1" applyBorder="1" applyAlignment="1">
      <alignment horizontal="center" vertical="center"/>
    </xf>
    <xf numFmtId="0" fontId="16" fillId="0" borderId="45"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15" xfId="0" applyFont="1" applyBorder="1" applyAlignment="1" applyProtection="1">
      <alignment horizontal="center" vertical="center" wrapText="1"/>
    </xf>
    <xf numFmtId="0" fontId="16" fillId="0" borderId="16" xfId="0" applyFont="1" applyBorder="1" applyAlignment="1" applyProtection="1">
      <alignment horizontal="center" vertical="center" wrapText="1"/>
    </xf>
  </cellXfs>
  <cellStyles count="4">
    <cellStyle name="Komma" xfId="3" builtinId="3"/>
    <cellStyle name="Link" xfId="2" builtinId="8"/>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kopfcol.jpg" TargetMode="External"/><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54</xdr:row>
          <xdr:rowOff>28575</xdr:rowOff>
        </xdr:from>
        <xdr:to>
          <xdr:col>0</xdr:col>
          <xdr:colOff>257175</xdr:colOff>
          <xdr:row>54</xdr:row>
          <xdr:rowOff>209550</xdr:rowOff>
        </xdr:to>
        <xdr:sp macro="" textlink="">
          <xdr:nvSpPr>
            <xdr:cNvPr id="1027" name="CheckBox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60</xdr:row>
          <xdr:rowOff>28575</xdr:rowOff>
        </xdr:from>
        <xdr:to>
          <xdr:col>0</xdr:col>
          <xdr:colOff>257175</xdr:colOff>
          <xdr:row>60</xdr:row>
          <xdr:rowOff>209550</xdr:rowOff>
        </xdr:to>
        <xdr:sp macro="" textlink="">
          <xdr:nvSpPr>
            <xdr:cNvPr id="1028" name="CheckBox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10</xdr:col>
      <xdr:colOff>942975</xdr:colOff>
      <xdr:row>0</xdr:row>
      <xdr:rowOff>123511</xdr:rowOff>
    </xdr:from>
    <xdr:to>
      <xdr:col>13</xdr:col>
      <xdr:colOff>1038225</xdr:colOff>
      <xdr:row>4</xdr:row>
      <xdr:rowOff>142875</xdr:rowOff>
    </xdr:to>
    <xdr:pic>
      <xdr:nvPicPr>
        <xdr:cNvPr id="8" name="Grafik 7" descr="../../kopfcol.jpg">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6734175" y="123511"/>
          <a:ext cx="1933575" cy="7718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257175</xdr:colOff>
          <xdr:row>43</xdr:row>
          <xdr:rowOff>28575</xdr:rowOff>
        </xdr:from>
        <xdr:to>
          <xdr:col>2</xdr:col>
          <xdr:colOff>704850</xdr:colOff>
          <xdr:row>44</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45</xdr:row>
          <xdr:rowOff>28575</xdr:rowOff>
        </xdr:from>
        <xdr:to>
          <xdr:col>5</xdr:col>
          <xdr:colOff>133350</xdr:colOff>
          <xdr:row>46</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drawing" Target="../drawings/drawing1.xml"/><Relationship Id="rId7" Type="http://schemas.openxmlformats.org/officeDocument/2006/relationships/control" Target="../activeX/activeX2.xml"/><Relationship Id="rId2" Type="http://schemas.openxmlformats.org/officeDocument/2006/relationships/printerSettings" Target="../printerSettings/printerSettings1.bin"/><Relationship Id="rId1" Type="http://schemas.openxmlformats.org/officeDocument/2006/relationships/hyperlink" Target="mailto:kin@stmk.gv.at" TargetMode="External"/><Relationship Id="rId6" Type="http://schemas.openxmlformats.org/officeDocument/2006/relationships/image" Target="../media/image1.emf"/><Relationship Id="rId5" Type="http://schemas.openxmlformats.org/officeDocument/2006/relationships/control" Target="../activeX/activeX1.xml"/><Relationship Id="rId10" Type="http://schemas.openxmlformats.org/officeDocument/2006/relationships/ctrlProp" Target="../ctrlProps/ctrlProp2.xml"/><Relationship Id="rId4" Type="http://schemas.openxmlformats.org/officeDocument/2006/relationships/vmlDrawing" Target="../drawings/vmlDrawing1.vml"/><Relationship Id="rId9"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5"/>
  <dimension ref="A1:S120"/>
  <sheetViews>
    <sheetView tabSelected="1" zoomScaleNormal="100" zoomScaleSheetLayoutView="80" workbookViewId="0">
      <selection activeCell="F18" sqref="F18:L18"/>
    </sheetView>
  </sheetViews>
  <sheetFormatPr baseColWidth="10" defaultRowHeight="15" x14ac:dyDescent="0.25"/>
  <cols>
    <col min="1" max="1" width="9.7109375" style="65" customWidth="1"/>
    <col min="2" max="2" width="9.140625" style="65" hidden="1" customWidth="1"/>
    <col min="3" max="3" width="10.7109375" style="65" customWidth="1"/>
    <col min="4" max="4" width="9.28515625" style="65" hidden="1" customWidth="1"/>
    <col min="5" max="5" width="8.140625" style="65" customWidth="1"/>
    <col min="6" max="6" width="13.140625" style="65" customWidth="1"/>
    <col min="7" max="7" width="16.42578125" style="65" customWidth="1"/>
    <col min="8" max="8" width="16.140625" style="65" customWidth="1"/>
    <col min="9" max="9" width="6" style="65" customWidth="1"/>
    <col min="10" max="10" width="11.28515625" style="65" customWidth="1"/>
    <col min="11" max="11" width="14.7109375" style="65" customWidth="1"/>
    <col min="12" max="12" width="12.85546875" style="65" customWidth="1"/>
    <col min="13" max="13" width="2.7109375" style="65" customWidth="1"/>
    <col min="14" max="14" width="16.7109375" style="65" customWidth="1"/>
    <col min="15" max="16" width="10.7109375" style="65" customWidth="1"/>
    <col min="17" max="16384" width="11.42578125" style="65"/>
  </cols>
  <sheetData>
    <row r="1" spans="1:15" x14ac:dyDescent="0.25">
      <c r="A1" s="338" t="s">
        <v>0</v>
      </c>
      <c r="B1" s="338"/>
      <c r="C1" s="338"/>
      <c r="D1" s="84"/>
      <c r="E1" s="46"/>
      <c r="F1" s="64"/>
    </row>
    <row r="2" spans="1:15" x14ac:dyDescent="0.25">
      <c r="A2" s="85" t="s">
        <v>1</v>
      </c>
      <c r="B2" s="85"/>
      <c r="C2" s="85"/>
      <c r="D2" s="85"/>
      <c r="E2" s="46"/>
      <c r="F2" s="64"/>
    </row>
    <row r="3" spans="1:15" ht="15" customHeight="1" x14ac:dyDescent="0.25">
      <c r="A3" s="86" t="s">
        <v>2</v>
      </c>
      <c r="B3" s="86"/>
      <c r="C3" s="86"/>
      <c r="D3" s="86"/>
      <c r="E3" s="87"/>
      <c r="F3" s="64"/>
    </row>
    <row r="4" spans="1:15" ht="14.45" customHeight="1" x14ac:dyDescent="0.25">
      <c r="A4" s="85" t="s">
        <v>3</v>
      </c>
      <c r="B4" s="85"/>
      <c r="C4" s="85"/>
      <c r="D4" s="85"/>
      <c r="E4" s="46"/>
      <c r="F4" s="64"/>
      <c r="K4" s="2"/>
    </row>
    <row r="5" spans="1:15" ht="14.45" customHeight="1" x14ac:dyDescent="0.25">
      <c r="A5" s="85" t="s">
        <v>4</v>
      </c>
      <c r="B5" s="85"/>
      <c r="C5" s="85"/>
      <c r="D5" s="85"/>
      <c r="E5" s="46"/>
      <c r="F5" s="64"/>
      <c r="G5" s="323"/>
      <c r="H5" s="323"/>
      <c r="I5" s="66"/>
      <c r="J5" s="4"/>
      <c r="K5" s="2"/>
    </row>
    <row r="6" spans="1:15" ht="14.45" customHeight="1" x14ac:dyDescent="0.25">
      <c r="A6" s="330" t="s">
        <v>67</v>
      </c>
      <c r="B6" s="330"/>
      <c r="C6" s="330"/>
      <c r="D6" s="330"/>
      <c r="E6" s="330"/>
      <c r="F6" s="64"/>
      <c r="G6" s="323"/>
      <c r="H6" s="323"/>
      <c r="I6" s="4"/>
      <c r="J6" s="4"/>
      <c r="K6" s="2"/>
      <c r="L6" s="322" t="s">
        <v>59</v>
      </c>
      <c r="M6" s="322"/>
      <c r="N6" s="168" t="s">
        <v>70</v>
      </c>
    </row>
    <row r="7" spans="1:15" ht="14.45" customHeight="1" x14ac:dyDescent="0.25">
      <c r="A7" s="67"/>
      <c r="B7" s="67"/>
      <c r="C7" s="67"/>
      <c r="D7" s="67"/>
      <c r="E7" s="67"/>
      <c r="G7" s="3"/>
      <c r="H7" s="3"/>
      <c r="I7" s="4"/>
      <c r="J7" s="4"/>
      <c r="K7" s="2"/>
      <c r="L7" s="322" t="s">
        <v>57</v>
      </c>
      <c r="M7" s="322"/>
      <c r="N7" s="169" t="s">
        <v>71</v>
      </c>
    </row>
    <row r="8" spans="1:15" ht="14.45" customHeight="1" x14ac:dyDescent="0.25">
      <c r="A8" s="67"/>
      <c r="B8" s="67"/>
      <c r="C8" s="67"/>
      <c r="D8" s="67"/>
      <c r="E8" s="67"/>
      <c r="G8" s="3"/>
      <c r="H8" s="3"/>
      <c r="I8" s="4"/>
      <c r="J8" s="4"/>
      <c r="K8" s="2"/>
      <c r="L8" s="322" t="s">
        <v>58</v>
      </c>
      <c r="M8" s="322"/>
      <c r="N8" s="169" t="s">
        <v>72</v>
      </c>
    </row>
    <row r="9" spans="1:15" ht="14.45" customHeight="1" x14ac:dyDescent="0.25">
      <c r="A9" s="67"/>
      <c r="B9" s="67"/>
      <c r="C9" s="67"/>
      <c r="D9" s="67"/>
      <c r="E9" s="67"/>
      <c r="G9" s="3"/>
      <c r="H9" s="3"/>
      <c r="I9" s="4"/>
      <c r="J9" s="4"/>
      <c r="K9" s="2"/>
      <c r="L9" s="322" t="s">
        <v>68</v>
      </c>
      <c r="M9" s="322"/>
      <c r="N9" s="170" t="s">
        <v>56</v>
      </c>
    </row>
    <row r="10" spans="1:15" ht="14.45" customHeight="1" x14ac:dyDescent="0.25">
      <c r="A10" s="339" t="s">
        <v>66</v>
      </c>
      <c r="B10" s="339"/>
      <c r="C10" s="339"/>
      <c r="D10" s="339"/>
      <c r="E10" s="339"/>
      <c r="F10" s="339"/>
      <c r="G10" s="339"/>
      <c r="H10" s="339"/>
      <c r="I10" s="339"/>
      <c r="J10" s="339"/>
      <c r="K10" s="339"/>
      <c r="L10" s="339"/>
      <c r="M10" s="339"/>
      <c r="N10" s="339"/>
      <c r="O10" s="68"/>
    </row>
    <row r="11" spans="1:15" ht="15" customHeight="1" x14ac:dyDescent="0.25">
      <c r="A11" s="339"/>
      <c r="B11" s="339"/>
      <c r="C11" s="339"/>
      <c r="D11" s="339"/>
      <c r="E11" s="339"/>
      <c r="F11" s="339"/>
      <c r="G11" s="339"/>
      <c r="H11" s="339"/>
      <c r="I11" s="339"/>
      <c r="J11" s="339"/>
      <c r="K11" s="339"/>
      <c r="L11" s="339"/>
      <c r="M11" s="339"/>
      <c r="N11" s="339"/>
      <c r="O11" s="68"/>
    </row>
    <row r="12" spans="1:15" ht="14.45" customHeight="1" x14ac:dyDescent="0.25">
      <c r="B12" s="69"/>
      <c r="C12" s="319" t="s">
        <v>94</v>
      </c>
      <c r="D12" s="319"/>
      <c r="E12" s="319"/>
      <c r="F12" s="319"/>
      <c r="G12" s="319"/>
      <c r="H12" s="319"/>
      <c r="I12" s="319"/>
      <c r="J12" s="319"/>
      <c r="K12" s="319"/>
      <c r="L12" s="319"/>
      <c r="M12" s="319"/>
      <c r="N12" s="319"/>
    </row>
    <row r="13" spans="1:15" x14ac:dyDescent="0.25">
      <c r="A13" s="70"/>
      <c r="B13" s="69"/>
      <c r="C13" s="319"/>
      <c r="D13" s="319"/>
      <c r="E13" s="319"/>
      <c r="F13" s="319"/>
      <c r="G13" s="319"/>
      <c r="H13" s="319"/>
      <c r="I13" s="319"/>
      <c r="J13" s="319"/>
      <c r="K13" s="319"/>
      <c r="L13" s="319"/>
      <c r="M13" s="319"/>
      <c r="N13" s="319"/>
    </row>
    <row r="14" spans="1:15" ht="54" customHeight="1" x14ac:dyDescent="0.25">
      <c r="A14" s="70"/>
      <c r="B14" s="69"/>
      <c r="C14" s="319"/>
      <c r="D14" s="319"/>
      <c r="E14" s="319"/>
      <c r="F14" s="319"/>
      <c r="G14" s="319"/>
      <c r="H14" s="319"/>
      <c r="I14" s="319"/>
      <c r="J14" s="319"/>
      <c r="K14" s="319"/>
      <c r="L14" s="319"/>
      <c r="M14" s="319"/>
      <c r="N14" s="319"/>
      <c r="O14" s="5"/>
    </row>
    <row r="15" spans="1:15" ht="10.9" customHeight="1" x14ac:dyDescent="0.25">
      <c r="C15" s="71"/>
      <c r="D15" s="71"/>
      <c r="E15" s="71"/>
      <c r="F15" s="71"/>
      <c r="G15" s="71"/>
      <c r="H15" s="71"/>
      <c r="I15" s="71"/>
      <c r="J15" s="71"/>
      <c r="K15" s="71"/>
      <c r="L15" s="71"/>
      <c r="M15" s="71"/>
    </row>
    <row r="16" spans="1:15" ht="16.149999999999999" customHeight="1" x14ac:dyDescent="0.25">
      <c r="C16" s="7" t="s">
        <v>5</v>
      </c>
      <c r="D16" s="7"/>
      <c r="E16" s="7"/>
      <c r="F16" s="7"/>
      <c r="G16" s="7"/>
      <c r="H16" s="8"/>
      <c r="I16" s="1"/>
    </row>
    <row r="17" spans="1:19" s="72" customFormat="1" ht="19.899999999999999" customHeight="1" thickBot="1" x14ac:dyDescent="0.3">
      <c r="C17" s="9" t="s">
        <v>88</v>
      </c>
      <c r="D17" s="9"/>
      <c r="E17" s="9"/>
      <c r="F17" s="10"/>
      <c r="G17" s="10"/>
      <c r="H17" s="10"/>
      <c r="I17" s="10"/>
      <c r="J17" s="10"/>
      <c r="K17" s="10"/>
      <c r="L17" s="10"/>
      <c r="M17" s="10"/>
    </row>
    <row r="18" spans="1:19" s="72" customFormat="1" ht="19.899999999999999" customHeight="1" x14ac:dyDescent="0.25">
      <c r="C18" s="73"/>
      <c r="D18" s="74"/>
      <c r="E18" s="11" t="s">
        <v>6</v>
      </c>
      <c r="F18" s="320"/>
      <c r="G18" s="320"/>
      <c r="H18" s="320"/>
      <c r="I18" s="320"/>
      <c r="J18" s="320"/>
      <c r="K18" s="320"/>
      <c r="L18" s="320"/>
      <c r="M18" s="74"/>
      <c r="N18" s="75"/>
    </row>
    <row r="19" spans="1:19" s="72" customFormat="1" ht="19.899999999999999" customHeight="1" x14ac:dyDescent="0.25">
      <c r="C19" s="76"/>
      <c r="E19" s="12" t="s">
        <v>7</v>
      </c>
      <c r="F19" s="321"/>
      <c r="G19" s="321"/>
      <c r="H19" s="321"/>
      <c r="I19" s="321"/>
      <c r="J19" s="321"/>
      <c r="K19" s="13" t="s">
        <v>8</v>
      </c>
      <c r="L19" s="148"/>
      <c r="N19" s="77"/>
    </row>
    <row r="20" spans="1:19" s="72" customFormat="1" ht="19.899999999999999" customHeight="1" thickBot="1" x14ac:dyDescent="0.3">
      <c r="C20" s="324" t="s">
        <v>9</v>
      </c>
      <c r="D20" s="325"/>
      <c r="E20" s="325"/>
      <c r="F20" s="149"/>
      <c r="G20" s="14" t="s">
        <v>10</v>
      </c>
      <c r="H20" s="326"/>
      <c r="I20" s="326"/>
      <c r="J20" s="326"/>
      <c r="K20" s="326"/>
      <c r="L20" s="326"/>
      <c r="M20" s="326"/>
      <c r="N20" s="327"/>
    </row>
    <row r="21" spans="1:19" s="72" customFormat="1" ht="15.75" x14ac:dyDescent="0.25">
      <c r="C21" s="15"/>
      <c r="D21" s="15"/>
      <c r="E21" s="15"/>
      <c r="F21" s="10"/>
      <c r="G21" s="16"/>
      <c r="H21" s="17"/>
      <c r="I21" s="17"/>
      <c r="J21" s="17"/>
      <c r="K21" s="17"/>
      <c r="L21" s="17"/>
      <c r="M21" s="17"/>
      <c r="N21" s="17"/>
    </row>
    <row r="22" spans="1:19" ht="21.6" customHeight="1" thickBot="1" x14ac:dyDescent="0.3">
      <c r="C22" s="328" t="s">
        <v>11</v>
      </c>
      <c r="D22" s="328"/>
      <c r="E22" s="328"/>
      <c r="F22" s="329" t="s">
        <v>12</v>
      </c>
      <c r="G22" s="329"/>
      <c r="K22" s="345"/>
      <c r="L22" s="345"/>
      <c r="M22" s="78"/>
    </row>
    <row r="23" spans="1:19" ht="21.6" customHeight="1" x14ac:dyDescent="0.25">
      <c r="C23" s="197" t="s">
        <v>92</v>
      </c>
      <c r="D23" s="198"/>
      <c r="E23" s="198"/>
      <c r="F23" s="198"/>
      <c r="G23" s="198"/>
      <c r="H23" s="343"/>
      <c r="I23" s="343"/>
      <c r="J23" s="343"/>
      <c r="K23" s="344"/>
      <c r="L23" s="344"/>
      <c r="M23" s="18"/>
      <c r="N23" s="79"/>
    </row>
    <row r="24" spans="1:19" s="72" customFormat="1" ht="19.899999999999999" customHeight="1" x14ac:dyDescent="0.25">
      <c r="C24" s="331" t="s">
        <v>13</v>
      </c>
      <c r="D24" s="332"/>
      <c r="E24" s="332"/>
      <c r="F24" s="19"/>
      <c r="G24" s="19"/>
      <c r="H24" s="333" t="s">
        <v>14</v>
      </c>
      <c r="I24" s="333"/>
      <c r="J24" s="333"/>
      <c r="K24" s="10"/>
      <c r="L24" s="10"/>
      <c r="M24" s="10"/>
      <c r="N24" s="77"/>
    </row>
    <row r="25" spans="1:19" s="72" customFormat="1" ht="19.899999999999999" customHeight="1" x14ac:dyDescent="0.25">
      <c r="C25" s="76"/>
      <c r="E25" s="12" t="s">
        <v>7</v>
      </c>
      <c r="F25" s="321"/>
      <c r="G25" s="321"/>
      <c r="H25" s="321"/>
      <c r="I25" s="321"/>
      <c r="J25" s="321"/>
      <c r="K25" s="13" t="s">
        <v>8</v>
      </c>
      <c r="L25" s="148"/>
      <c r="N25" s="77"/>
    </row>
    <row r="26" spans="1:19" s="72" customFormat="1" ht="19.899999999999999" customHeight="1" thickBot="1" x14ac:dyDescent="0.3">
      <c r="C26" s="324" t="s">
        <v>9</v>
      </c>
      <c r="D26" s="325"/>
      <c r="E26" s="325"/>
      <c r="F26" s="149"/>
      <c r="G26" s="14" t="s">
        <v>10</v>
      </c>
      <c r="H26" s="326"/>
      <c r="I26" s="326"/>
      <c r="J26" s="326"/>
      <c r="K26" s="326"/>
      <c r="L26" s="326"/>
      <c r="M26" s="326"/>
      <c r="N26" s="327"/>
    </row>
    <row r="27" spans="1:19" ht="15.6" customHeight="1" x14ac:dyDescent="0.25">
      <c r="C27" s="1"/>
      <c r="D27" s="1"/>
      <c r="E27" s="1"/>
      <c r="F27" s="1"/>
      <c r="G27" s="1"/>
      <c r="H27" s="20"/>
      <c r="I27" s="20"/>
      <c r="J27" s="20"/>
      <c r="K27" s="20"/>
      <c r="L27" s="20"/>
      <c r="M27" s="20"/>
    </row>
    <row r="28" spans="1:19" s="72" customFormat="1" ht="15.75" x14ac:dyDescent="0.25">
      <c r="C28" s="10"/>
      <c r="D28" s="10"/>
      <c r="E28" s="10"/>
      <c r="F28" s="10"/>
      <c r="G28" s="10"/>
      <c r="H28" s="10"/>
      <c r="I28" s="10"/>
      <c r="J28" s="10"/>
      <c r="K28" s="10"/>
      <c r="L28" s="10"/>
      <c r="M28" s="10"/>
    </row>
    <row r="29" spans="1:19" s="72" customFormat="1" ht="19.899999999999999" customHeight="1" thickBot="1" x14ac:dyDescent="0.3">
      <c r="C29" s="9" t="s">
        <v>75</v>
      </c>
      <c r="D29" s="9"/>
      <c r="S29" s="91"/>
    </row>
    <row r="30" spans="1:19" s="72" customFormat="1" ht="33" customHeight="1" x14ac:dyDescent="0.25">
      <c r="C30" s="73" t="s">
        <v>15</v>
      </c>
      <c r="D30" s="74"/>
      <c r="E30" s="74"/>
      <c r="F30" s="74"/>
      <c r="G30" s="116" t="s">
        <v>16</v>
      </c>
      <c r="H30" s="144"/>
      <c r="I30" s="22"/>
      <c r="J30" s="192"/>
      <c r="K30" s="192"/>
      <c r="L30" s="193"/>
      <c r="M30" s="193"/>
      <c r="N30" s="194"/>
      <c r="S30" s="91"/>
    </row>
    <row r="31" spans="1:19" ht="28.5" customHeight="1" x14ac:dyDescent="0.25">
      <c r="A31" s="23"/>
      <c r="B31" s="23"/>
      <c r="C31" s="24"/>
      <c r="D31" s="89"/>
      <c r="E31" s="89"/>
      <c r="F31" s="89"/>
      <c r="G31" s="117"/>
      <c r="H31" s="117" t="s">
        <v>17</v>
      </c>
      <c r="I31" s="80"/>
      <c r="J31" s="186"/>
      <c r="K31" s="186"/>
      <c r="L31" s="195"/>
      <c r="M31" s="195"/>
      <c r="N31" s="196"/>
      <c r="P31" s="362"/>
      <c r="Q31" s="362"/>
      <c r="R31" s="362"/>
      <c r="S31" s="80"/>
    </row>
    <row r="32" spans="1:19" s="177" customFormat="1" ht="9" customHeight="1" x14ac:dyDescent="0.25">
      <c r="C32" s="178"/>
      <c r="F32" s="179"/>
      <c r="G32" s="180"/>
      <c r="H32" s="180"/>
      <c r="I32" s="180"/>
      <c r="J32" s="25"/>
      <c r="K32" s="27"/>
      <c r="L32" s="25"/>
      <c r="M32" s="25"/>
      <c r="N32" s="181"/>
    </row>
    <row r="33" spans="1:19" s="177" customFormat="1" ht="29.25" customHeight="1" x14ac:dyDescent="0.25">
      <c r="C33" s="24"/>
      <c r="D33" s="23"/>
      <c r="E33" s="202" t="s">
        <v>73</v>
      </c>
      <c r="F33" s="202"/>
      <c r="G33" s="202"/>
      <c r="H33" s="202"/>
      <c r="I33" s="203"/>
      <c r="J33" s="203"/>
      <c r="K33" s="203"/>
      <c r="L33" s="203"/>
      <c r="M33" s="203"/>
      <c r="N33" s="182"/>
    </row>
    <row r="34" spans="1:19" s="177" customFormat="1" ht="9" customHeight="1" x14ac:dyDescent="0.25">
      <c r="C34" s="178"/>
      <c r="F34" s="179"/>
      <c r="G34" s="180"/>
      <c r="H34" s="180"/>
      <c r="I34" s="180"/>
      <c r="J34" s="25"/>
      <c r="K34" s="27"/>
      <c r="L34" s="25"/>
      <c r="M34" s="25"/>
      <c r="N34" s="181"/>
    </row>
    <row r="35" spans="1:19" ht="22.35" customHeight="1" x14ac:dyDescent="0.25">
      <c r="A35" s="50"/>
      <c r="B35" s="50"/>
      <c r="C35" s="99"/>
      <c r="D35" s="80"/>
      <c r="E35" s="80"/>
      <c r="F35" s="80"/>
      <c r="G35" s="118" t="s">
        <v>55</v>
      </c>
      <c r="H35" s="145"/>
      <c r="I35" s="63"/>
      <c r="J35" s="80"/>
      <c r="K35" s="80"/>
      <c r="L35" s="80"/>
      <c r="M35" s="80"/>
      <c r="N35" s="81"/>
      <c r="O35" s="78"/>
      <c r="S35" s="80"/>
    </row>
    <row r="36" spans="1:19" ht="9" customHeight="1" x14ac:dyDescent="0.25">
      <c r="A36" s="95"/>
      <c r="B36" s="95"/>
      <c r="C36" s="99"/>
      <c r="D36" s="80"/>
      <c r="E36" s="80"/>
      <c r="F36" s="80"/>
      <c r="G36" s="118"/>
      <c r="H36" s="119"/>
      <c r="I36" s="63"/>
      <c r="J36" s="80"/>
      <c r="K36" s="80"/>
      <c r="L36" s="80"/>
      <c r="M36" s="80"/>
      <c r="N36" s="81"/>
      <c r="O36" s="93"/>
      <c r="S36" s="80"/>
    </row>
    <row r="37" spans="1:19" s="72" customFormat="1" ht="16.5" customHeight="1" x14ac:dyDescent="0.25">
      <c r="C37" s="76"/>
      <c r="D37" s="91"/>
      <c r="E37" s="91"/>
      <c r="F37" s="306" t="s">
        <v>62</v>
      </c>
      <c r="G37" s="306"/>
      <c r="H37" s="306"/>
      <c r="I37" s="306"/>
      <c r="J37" s="90" t="s">
        <v>18</v>
      </c>
      <c r="K37" s="150"/>
      <c r="L37" s="90" t="s">
        <v>19</v>
      </c>
      <c r="M37" s="120"/>
      <c r="N37" s="151"/>
      <c r="S37" s="91"/>
    </row>
    <row r="38" spans="1:19" s="72" customFormat="1" ht="16.5" customHeight="1" x14ac:dyDescent="0.25">
      <c r="A38" s="121"/>
      <c r="B38" s="121"/>
      <c r="C38" s="122"/>
      <c r="D38" s="123"/>
      <c r="E38" s="123"/>
      <c r="F38" s="306" t="s">
        <v>63</v>
      </c>
      <c r="G38" s="306"/>
      <c r="H38" s="306"/>
      <c r="I38" s="306"/>
      <c r="J38" s="90" t="s">
        <v>18</v>
      </c>
      <c r="K38" s="153"/>
      <c r="L38" s="90" t="s">
        <v>19</v>
      </c>
      <c r="M38" s="120"/>
      <c r="N38" s="152"/>
      <c r="S38" s="91"/>
    </row>
    <row r="39" spans="1:19" s="72" customFormat="1" ht="9" customHeight="1" thickBot="1" x14ac:dyDescent="0.3">
      <c r="C39" s="100"/>
      <c r="D39" s="101"/>
      <c r="E39" s="101"/>
      <c r="F39" s="102"/>
      <c r="G39" s="103"/>
      <c r="H39" s="103"/>
      <c r="I39" s="103"/>
      <c r="J39" s="104"/>
      <c r="K39" s="105"/>
      <c r="L39" s="104"/>
      <c r="M39" s="104"/>
      <c r="N39" s="106"/>
    </row>
    <row r="40" spans="1:19" s="72" customFormat="1" ht="9" customHeight="1" x14ac:dyDescent="0.25">
      <c r="C40" s="107"/>
      <c r="D40" s="107"/>
      <c r="E40" s="107"/>
      <c r="F40" s="108"/>
      <c r="G40" s="109"/>
      <c r="H40" s="109"/>
      <c r="I40" s="109"/>
      <c r="J40" s="110"/>
      <c r="K40" s="111"/>
      <c r="L40" s="110"/>
      <c r="M40" s="110"/>
      <c r="N40" s="111"/>
    </row>
    <row r="41" spans="1:19" s="72" customFormat="1" ht="19.149999999999999" customHeight="1" x14ac:dyDescent="0.25">
      <c r="C41" s="125" t="s">
        <v>76</v>
      </c>
      <c r="D41" s="113"/>
      <c r="E41" s="113"/>
      <c r="F41" s="114"/>
      <c r="G41" s="115"/>
      <c r="H41" s="109"/>
      <c r="I41" s="109"/>
      <c r="J41" s="171" t="s">
        <v>74</v>
      </c>
      <c r="K41" s="111"/>
      <c r="L41" s="110"/>
      <c r="M41" s="110"/>
      <c r="N41" s="111"/>
    </row>
    <row r="42" spans="1:19" s="72" customFormat="1" ht="19.149999999999999" customHeight="1" thickBot="1" x14ac:dyDescent="0.3">
      <c r="C42" s="29" t="s">
        <v>60</v>
      </c>
      <c r="D42" s="9"/>
      <c r="I42" s="109"/>
      <c r="J42" s="110"/>
      <c r="K42" s="111"/>
      <c r="L42" s="110"/>
      <c r="M42" s="110"/>
      <c r="N42" s="111"/>
    </row>
    <row r="43" spans="1:19" s="72" customFormat="1" ht="19.149999999999999" customHeight="1" x14ac:dyDescent="0.25">
      <c r="C43" s="21" t="s">
        <v>77</v>
      </c>
      <c r="D43" s="127"/>
      <c r="E43" s="74"/>
      <c r="F43" s="74"/>
      <c r="G43" s="74"/>
      <c r="H43" s="74"/>
      <c r="I43" s="128"/>
      <c r="J43" s="129"/>
      <c r="K43" s="130"/>
      <c r="L43" s="129"/>
      <c r="M43" s="129"/>
      <c r="N43" s="131"/>
    </row>
    <row r="44" spans="1:19" s="72" customFormat="1" ht="19.149999999999999" customHeight="1" x14ac:dyDescent="0.25">
      <c r="C44" s="132"/>
      <c r="D44" s="124"/>
      <c r="E44" s="96" t="str">
        <f>"Betriebsjahr" &amp;" "&amp;J41</f>
        <v>Betriebsjahr 2024/25</v>
      </c>
      <c r="F44" s="167"/>
      <c r="G44" s="124"/>
      <c r="H44" s="96"/>
      <c r="I44" s="94"/>
      <c r="J44" s="90" t="s">
        <v>18</v>
      </c>
      <c r="K44" s="134" t="str">
        <f>IF(J41="2024/25","01.09.2024",IF(J41="2025/26","01.09.2025","01.09.2026"))</f>
        <v>01.09.2024</v>
      </c>
      <c r="L44" s="90" t="s">
        <v>19</v>
      </c>
      <c r="M44" s="90"/>
      <c r="N44" s="140" t="str">
        <f>IF(J41="2024/25","31.08.2025",IF(J41="2025/26","31.08.2026","31.08.2027"))</f>
        <v>31.08.2025</v>
      </c>
      <c r="R44" s="107"/>
    </row>
    <row r="45" spans="1:19" s="72" customFormat="1" ht="9" customHeight="1" x14ac:dyDescent="0.25">
      <c r="C45" s="132"/>
      <c r="D45" s="124"/>
      <c r="E45" s="166"/>
      <c r="F45" s="166"/>
      <c r="G45" s="166"/>
      <c r="H45" s="96"/>
      <c r="I45" s="94"/>
      <c r="J45" s="90"/>
      <c r="K45" s="134"/>
      <c r="L45" s="110"/>
      <c r="M45" s="110"/>
      <c r="N45" s="135"/>
    </row>
    <row r="46" spans="1:19" s="72" customFormat="1" ht="19.149999999999999" customHeight="1" x14ac:dyDescent="0.25">
      <c r="C46" s="132"/>
      <c r="D46" s="91"/>
      <c r="E46" s="96" t="s">
        <v>64</v>
      </c>
      <c r="F46" s="143"/>
      <c r="G46" s="142"/>
      <c r="H46" s="142"/>
      <c r="I46" s="94"/>
      <c r="J46" s="90" t="s">
        <v>18</v>
      </c>
      <c r="K46" s="164"/>
      <c r="L46" s="90" t="s">
        <v>19</v>
      </c>
      <c r="M46" s="126"/>
      <c r="N46" s="165"/>
    </row>
    <row r="47" spans="1:19" s="72" customFormat="1" ht="3.75" customHeight="1" x14ac:dyDescent="0.25">
      <c r="C47" s="76"/>
      <c r="D47" s="91"/>
      <c r="E47" s="91"/>
      <c r="F47" s="92"/>
      <c r="G47" s="94"/>
      <c r="H47" s="94"/>
      <c r="I47" s="94"/>
      <c r="J47" s="90"/>
      <c r="K47" s="136"/>
      <c r="L47" s="110"/>
      <c r="M47" s="137"/>
      <c r="N47" s="138"/>
    </row>
    <row r="48" spans="1:19" s="72" customFormat="1" ht="27.75" customHeight="1" x14ac:dyDescent="0.25">
      <c r="C48" s="141"/>
      <c r="D48" s="91"/>
      <c r="E48" s="91"/>
      <c r="F48" s="356" t="s">
        <v>69</v>
      </c>
      <c r="G48" s="356"/>
      <c r="H48" s="356"/>
      <c r="I48" s="94"/>
      <c r="J48" s="90" t="s">
        <v>18</v>
      </c>
      <c r="K48" s="146"/>
      <c r="L48" s="90" t="s">
        <v>19</v>
      </c>
      <c r="M48" s="126"/>
      <c r="N48" s="147"/>
    </row>
    <row r="49" spans="1:18" s="72" customFormat="1" ht="3" customHeight="1" x14ac:dyDescent="0.25">
      <c r="C49" s="76"/>
      <c r="D49" s="91"/>
      <c r="E49" s="91"/>
      <c r="F49" s="142"/>
      <c r="H49" s="94"/>
      <c r="I49" s="94"/>
      <c r="J49" s="90"/>
      <c r="K49" s="111"/>
      <c r="L49" s="110"/>
      <c r="M49" s="110"/>
      <c r="N49" s="112"/>
    </row>
    <row r="50" spans="1:18" s="72" customFormat="1" ht="18.75" customHeight="1" x14ac:dyDescent="0.25">
      <c r="C50" s="76"/>
      <c r="D50" s="91"/>
      <c r="E50" s="91"/>
      <c r="F50" s="96" t="s">
        <v>61</v>
      </c>
      <c r="H50" s="91"/>
      <c r="I50" s="91"/>
      <c r="J50" s="92"/>
      <c r="K50" s="163"/>
      <c r="L50" s="304"/>
      <c r="M50" s="304"/>
      <c r="N50" s="305"/>
    </row>
    <row r="51" spans="1:18" s="72" customFormat="1" ht="9" customHeight="1" thickBot="1" x14ac:dyDescent="0.3">
      <c r="C51" s="98"/>
      <c r="D51" s="97"/>
      <c r="E51" s="97"/>
      <c r="F51" s="97"/>
      <c r="G51" s="97"/>
      <c r="H51" s="97"/>
      <c r="I51" s="97"/>
      <c r="J51" s="97"/>
      <c r="K51" s="97"/>
      <c r="L51" s="97"/>
      <c r="M51" s="97"/>
      <c r="N51" s="133"/>
    </row>
    <row r="52" spans="1:18" s="72" customFormat="1" ht="9" customHeight="1" x14ac:dyDescent="0.25">
      <c r="C52" s="91"/>
      <c r="D52" s="91"/>
      <c r="E52" s="91"/>
      <c r="F52" s="91"/>
      <c r="G52" s="91"/>
      <c r="H52" s="91"/>
      <c r="I52" s="91"/>
      <c r="J52" s="91"/>
      <c r="K52" s="91"/>
      <c r="L52" s="91"/>
      <c r="M52" s="91"/>
      <c r="N52" s="91"/>
    </row>
    <row r="53" spans="1:18" s="72" customFormat="1" ht="18" customHeight="1" x14ac:dyDescent="0.25">
      <c r="A53" s="139"/>
      <c r="B53" s="139"/>
      <c r="D53" s="107"/>
      <c r="E53" s="107"/>
      <c r="F53" s="108"/>
      <c r="G53" s="109"/>
      <c r="H53" s="109"/>
      <c r="I53" s="109"/>
      <c r="J53" s="110"/>
      <c r="K53" s="111"/>
      <c r="L53" s="110"/>
      <c r="M53" s="110"/>
      <c r="N53" s="111"/>
    </row>
    <row r="54" spans="1:18" s="72" customFormat="1" ht="25.9" customHeight="1" x14ac:dyDescent="0.25">
      <c r="A54" s="29" t="s">
        <v>21</v>
      </c>
      <c r="C54" s="26"/>
      <c r="D54" s="26"/>
      <c r="E54" s="26"/>
      <c r="F54" s="26"/>
      <c r="G54" s="26"/>
      <c r="H54" s="26"/>
      <c r="I54" s="26"/>
      <c r="J54" s="28"/>
      <c r="K54" s="27"/>
      <c r="L54" s="25"/>
      <c r="M54" s="25"/>
      <c r="N54" s="27"/>
    </row>
    <row r="55" spans="1:18" ht="19.5" thickBot="1" x14ac:dyDescent="0.35">
      <c r="A55" s="30" t="s">
        <v>22</v>
      </c>
    </row>
    <row r="56" spans="1:18" ht="37.9" customHeight="1" x14ac:dyDescent="0.25">
      <c r="A56" s="301" t="s">
        <v>20</v>
      </c>
      <c r="B56" s="302"/>
      <c r="C56" s="303"/>
      <c r="D56" s="31"/>
      <c r="E56" s="307" t="s">
        <v>23</v>
      </c>
      <c r="F56" s="307" t="s">
        <v>24</v>
      </c>
      <c r="G56" s="309" t="s">
        <v>25</v>
      </c>
      <c r="H56" s="309"/>
      <c r="I56" s="310" t="s">
        <v>26</v>
      </c>
      <c r="J56" s="311"/>
      <c r="K56" s="360" t="s">
        <v>27</v>
      </c>
      <c r="L56" s="361"/>
      <c r="M56" s="315" t="s">
        <v>65</v>
      </c>
      <c r="N56" s="316"/>
      <c r="P56" s="6"/>
      <c r="Q56" s="82"/>
      <c r="R56" s="82"/>
    </row>
    <row r="57" spans="1:18" ht="63.75" thickBot="1" x14ac:dyDescent="0.3">
      <c r="A57" s="32" t="s">
        <v>28</v>
      </c>
      <c r="B57" s="33" t="s">
        <v>29</v>
      </c>
      <c r="C57" s="34" t="s">
        <v>30</v>
      </c>
      <c r="D57" s="33" t="s">
        <v>29</v>
      </c>
      <c r="E57" s="308"/>
      <c r="F57" s="308"/>
      <c r="G57" s="34" t="s">
        <v>31</v>
      </c>
      <c r="H57" s="34" t="s">
        <v>32</v>
      </c>
      <c r="I57" s="312"/>
      <c r="J57" s="313"/>
      <c r="K57" s="35" t="s">
        <v>31</v>
      </c>
      <c r="L57" s="34" t="s">
        <v>33</v>
      </c>
      <c r="M57" s="317"/>
      <c r="N57" s="318"/>
      <c r="P57" s="6"/>
      <c r="Q57" s="82"/>
      <c r="R57" s="82"/>
    </row>
    <row r="58" spans="1:18" ht="35.25" x14ac:dyDescent="0.25">
      <c r="A58" s="154"/>
      <c r="B58" s="36">
        <f>HOUR(A58)+MINUTE(A58)/60</f>
        <v>0</v>
      </c>
      <c r="C58" s="155"/>
      <c r="D58" s="346">
        <f>HOUR(C58)+MINUTE(C58)/60</f>
        <v>0</v>
      </c>
      <c r="E58" s="348">
        <f>D55:D58-B58</f>
        <v>0</v>
      </c>
      <c r="F58" s="288"/>
      <c r="G58" s="37" t="s">
        <v>34</v>
      </c>
      <c r="H58" s="156"/>
      <c r="I58" s="350" t="s">
        <v>35</v>
      </c>
      <c r="J58" s="352" t="e">
        <f>ROUND(F58/(H58+H59)*E58*5,2)</f>
        <v>#DIV/0!</v>
      </c>
      <c r="K58" s="37" t="s">
        <v>34</v>
      </c>
      <c r="L58" s="156"/>
      <c r="M58" s="350" t="s">
        <v>35</v>
      </c>
      <c r="N58" s="354" t="e">
        <f>ROUND(F58/(H58+H59+L58+L59)*E58*5,2)</f>
        <v>#DIV/0!</v>
      </c>
      <c r="O58" s="284" t="e">
        <f>IF(N58&lt;=10," ","ACHTUNG: Betreuungs-schlüssel ist zu hoch - keine Förderung möglich!")</f>
        <v>#DIV/0!</v>
      </c>
      <c r="P58" s="285"/>
      <c r="Q58" s="82"/>
      <c r="R58" s="82"/>
    </row>
    <row r="59" spans="1:18" ht="27" customHeight="1" thickBot="1" x14ac:dyDescent="0.3">
      <c r="A59" s="298" t="s">
        <v>36</v>
      </c>
      <c r="B59" s="299"/>
      <c r="C59" s="300"/>
      <c r="D59" s="347"/>
      <c r="E59" s="349"/>
      <c r="F59" s="289"/>
      <c r="G59" s="34" t="s">
        <v>37</v>
      </c>
      <c r="H59" s="157"/>
      <c r="I59" s="351"/>
      <c r="J59" s="353"/>
      <c r="K59" s="34" t="s">
        <v>37</v>
      </c>
      <c r="L59" s="157"/>
      <c r="M59" s="351"/>
      <c r="N59" s="355"/>
      <c r="O59" s="284"/>
      <c r="P59" s="285"/>
      <c r="Q59" s="82"/>
      <c r="R59" s="82"/>
    </row>
    <row r="60" spans="1:18" s="72" customFormat="1" x14ac:dyDescent="0.25">
      <c r="A60" s="38"/>
      <c r="B60" s="38"/>
      <c r="C60" s="38"/>
      <c r="D60" s="26"/>
      <c r="E60" s="26"/>
      <c r="F60" s="26"/>
      <c r="G60" s="26"/>
      <c r="H60" s="26"/>
      <c r="I60" s="26"/>
      <c r="J60" s="28"/>
      <c r="K60" s="27"/>
      <c r="L60" s="25"/>
      <c r="M60" s="25"/>
      <c r="N60" s="39"/>
    </row>
    <row r="61" spans="1:18" s="40" customFormat="1" ht="19.5" thickBot="1" x14ac:dyDescent="0.35">
      <c r="A61" s="40" t="s">
        <v>38</v>
      </c>
    </row>
    <row r="62" spans="1:18" ht="37.9" customHeight="1" x14ac:dyDescent="0.25">
      <c r="A62" s="301" t="s">
        <v>20</v>
      </c>
      <c r="B62" s="302"/>
      <c r="C62" s="303"/>
      <c r="D62" s="31"/>
      <c r="E62" s="307" t="s">
        <v>23</v>
      </c>
      <c r="F62" s="307" t="s">
        <v>24</v>
      </c>
      <c r="G62" s="309" t="s">
        <v>25</v>
      </c>
      <c r="H62" s="309"/>
      <c r="I62" s="310" t="s">
        <v>26</v>
      </c>
      <c r="J62" s="311"/>
      <c r="K62" s="314" t="s">
        <v>27</v>
      </c>
      <c r="L62" s="314"/>
      <c r="M62" s="315" t="s">
        <v>65</v>
      </c>
      <c r="N62" s="316"/>
      <c r="O62" s="82"/>
      <c r="P62" s="82"/>
    </row>
    <row r="63" spans="1:18" ht="63.75" thickBot="1" x14ac:dyDescent="0.3">
      <c r="A63" s="32" t="s">
        <v>28</v>
      </c>
      <c r="B63" s="33" t="s">
        <v>29</v>
      </c>
      <c r="C63" s="34" t="s">
        <v>30</v>
      </c>
      <c r="D63" s="33" t="s">
        <v>29</v>
      </c>
      <c r="E63" s="308"/>
      <c r="F63" s="308"/>
      <c r="G63" s="34" t="s">
        <v>31</v>
      </c>
      <c r="H63" s="34" t="s">
        <v>32</v>
      </c>
      <c r="I63" s="312"/>
      <c r="J63" s="313"/>
      <c r="K63" s="34" t="s">
        <v>31</v>
      </c>
      <c r="L63" s="34" t="s">
        <v>33</v>
      </c>
      <c r="M63" s="317"/>
      <c r="N63" s="318"/>
      <c r="O63" s="82"/>
      <c r="P63" s="82"/>
    </row>
    <row r="64" spans="1:18" ht="35.25" x14ac:dyDescent="0.25">
      <c r="A64" s="154"/>
      <c r="B64" s="41">
        <f>HOUR(A64)+MINUTE(A64)/60</f>
        <v>0</v>
      </c>
      <c r="C64" s="155"/>
      <c r="D64" s="282">
        <f>HOUR(C64)+MINUTE(C64)/60</f>
        <v>0</v>
      </c>
      <c r="E64" s="286">
        <f>D17:D64-B64</f>
        <v>0</v>
      </c>
      <c r="F64" s="288"/>
      <c r="G64" s="37" t="s">
        <v>34</v>
      </c>
      <c r="H64" s="158"/>
      <c r="I64" s="290" t="s">
        <v>35</v>
      </c>
      <c r="J64" s="292" t="e">
        <f>ROUND(F64/(H64+H65)*E64*5,2)</f>
        <v>#DIV/0!</v>
      </c>
      <c r="K64" s="37" t="s">
        <v>34</v>
      </c>
      <c r="L64" s="158"/>
      <c r="M64" s="290" t="s">
        <v>35</v>
      </c>
      <c r="N64" s="294" t="e">
        <f>ROUND(F64/(H64+H65+L64+L65)*E64*5,2)</f>
        <v>#DIV/0!</v>
      </c>
      <c r="O64" s="284" t="e">
        <f>IF(N64&lt;=10," ","ACHTUNG: Betreuungs-schlüssel ist zu hoch - keine Förderung möglich!")</f>
        <v>#DIV/0!</v>
      </c>
      <c r="P64" s="285"/>
    </row>
    <row r="65" spans="1:16" ht="22.5" customHeight="1" thickBot="1" x14ac:dyDescent="0.3">
      <c r="A65" s="298" t="s">
        <v>39</v>
      </c>
      <c r="B65" s="299"/>
      <c r="C65" s="300"/>
      <c r="D65" s="283"/>
      <c r="E65" s="287"/>
      <c r="F65" s="289"/>
      <c r="G65" s="34" t="s">
        <v>37</v>
      </c>
      <c r="H65" s="159"/>
      <c r="I65" s="291"/>
      <c r="J65" s="293"/>
      <c r="K65" s="35" t="s">
        <v>37</v>
      </c>
      <c r="L65" s="159"/>
      <c r="M65" s="291"/>
      <c r="N65" s="295"/>
      <c r="O65" s="284"/>
      <c r="P65" s="285"/>
    </row>
    <row r="66" spans="1:16" ht="35.25" x14ac:dyDescent="0.25">
      <c r="A66" s="154"/>
      <c r="B66" s="41">
        <f>HOUR(A66)+MINUTE(A66)/60</f>
        <v>0</v>
      </c>
      <c r="C66" s="155"/>
      <c r="D66" s="282">
        <f>HOUR(C66)+MINUTE(C66)/60</f>
        <v>0</v>
      </c>
      <c r="E66" s="286">
        <f>D19:D66-B66</f>
        <v>0</v>
      </c>
      <c r="F66" s="288"/>
      <c r="G66" s="37" t="s">
        <v>34</v>
      </c>
      <c r="H66" s="158"/>
      <c r="I66" s="290" t="s">
        <v>35</v>
      </c>
      <c r="J66" s="292" t="e">
        <f>ROUND(F66/(H66+H67)*E66*5,2)</f>
        <v>#DIV/0!</v>
      </c>
      <c r="K66" s="37" t="s">
        <v>34</v>
      </c>
      <c r="L66" s="158"/>
      <c r="M66" s="290" t="s">
        <v>35</v>
      </c>
      <c r="N66" s="294" t="e">
        <f>ROUND(F66/(H66+H67+L66+L67)*E66*5,2)</f>
        <v>#DIV/0!</v>
      </c>
      <c r="O66" s="284" t="e">
        <f>IF(N66&lt;=10," ","ACHTUNG: Betreuungs-schlüssel ist zu hoch - keine Förderung möglich!")</f>
        <v>#DIV/0!</v>
      </c>
      <c r="P66" s="285"/>
    </row>
    <row r="67" spans="1:16" ht="22.5" customHeight="1" thickBot="1" x14ac:dyDescent="0.3">
      <c r="A67" s="298" t="s">
        <v>40</v>
      </c>
      <c r="B67" s="299"/>
      <c r="C67" s="300"/>
      <c r="D67" s="283"/>
      <c r="E67" s="287"/>
      <c r="F67" s="289"/>
      <c r="G67" s="34" t="s">
        <v>37</v>
      </c>
      <c r="H67" s="159"/>
      <c r="I67" s="291"/>
      <c r="J67" s="293"/>
      <c r="K67" s="35" t="s">
        <v>37</v>
      </c>
      <c r="L67" s="159"/>
      <c r="M67" s="291"/>
      <c r="N67" s="295"/>
      <c r="O67" s="284"/>
      <c r="P67" s="285"/>
    </row>
    <row r="68" spans="1:16" ht="35.25" x14ac:dyDescent="0.25">
      <c r="A68" s="154"/>
      <c r="B68" s="41">
        <f t="shared" ref="B68" si="0">HOUR(A68)+MINUTE(A68)/60</f>
        <v>0</v>
      </c>
      <c r="C68" s="155"/>
      <c r="D68" s="282">
        <f t="shared" ref="D68" si="1">HOUR(C68)+MINUTE(C68)/60</f>
        <v>0</v>
      </c>
      <c r="E68" s="286">
        <f t="shared" ref="E68" si="2">D21:D68-B68</f>
        <v>0</v>
      </c>
      <c r="F68" s="288"/>
      <c r="G68" s="172" t="s">
        <v>34</v>
      </c>
      <c r="H68" s="158"/>
      <c r="I68" s="290" t="s">
        <v>35</v>
      </c>
      <c r="J68" s="292" t="e">
        <f t="shared" ref="J68" si="3">ROUND(F68/(H68+H69)*E68*5,2)</f>
        <v>#DIV/0!</v>
      </c>
      <c r="K68" s="172" t="s">
        <v>34</v>
      </c>
      <c r="L68" s="158"/>
      <c r="M68" s="290" t="s">
        <v>35</v>
      </c>
      <c r="N68" s="294" t="e">
        <f t="shared" ref="N68" si="4">ROUND(F68/(H68+H69+L68+L69)*E68*5,2)</f>
        <v>#DIV/0!</v>
      </c>
      <c r="O68" s="284" t="e">
        <f t="shared" ref="O68" si="5">IF(N68&lt;=10," ","ACHTUNG: Betreuungs-schlüssel ist zu hoch - keine Förderung möglich!")</f>
        <v>#DIV/0!</v>
      </c>
      <c r="P68" s="285"/>
    </row>
    <row r="69" spans="1:16" ht="22.5" customHeight="1" thickBot="1" x14ac:dyDescent="0.3">
      <c r="A69" s="298" t="s">
        <v>40</v>
      </c>
      <c r="B69" s="299"/>
      <c r="C69" s="300"/>
      <c r="D69" s="283"/>
      <c r="E69" s="287"/>
      <c r="F69" s="289"/>
      <c r="G69" s="173" t="s">
        <v>37</v>
      </c>
      <c r="H69" s="159"/>
      <c r="I69" s="291"/>
      <c r="J69" s="293"/>
      <c r="K69" s="35" t="s">
        <v>37</v>
      </c>
      <c r="L69" s="159"/>
      <c r="M69" s="291"/>
      <c r="N69" s="295"/>
      <c r="O69" s="284"/>
      <c r="P69" s="285"/>
    </row>
    <row r="70" spans="1:16" ht="35.25" x14ac:dyDescent="0.25">
      <c r="A70" s="154"/>
      <c r="B70" s="41">
        <f t="shared" ref="B70" si="6">HOUR(A70)+MINUTE(A70)/60</f>
        <v>0</v>
      </c>
      <c r="C70" s="155"/>
      <c r="D70" s="282">
        <f t="shared" ref="D70" si="7">HOUR(C70)+MINUTE(C70)/60</f>
        <v>0</v>
      </c>
      <c r="E70" s="286">
        <f t="shared" ref="E70" si="8">D23:D70-B70</f>
        <v>0</v>
      </c>
      <c r="F70" s="288"/>
      <c r="G70" s="172" t="s">
        <v>34</v>
      </c>
      <c r="H70" s="158"/>
      <c r="I70" s="290" t="s">
        <v>35</v>
      </c>
      <c r="J70" s="292" t="e">
        <f t="shared" ref="J70" si="9">ROUND(F70/(H70+H71)*E70*5,2)</f>
        <v>#DIV/0!</v>
      </c>
      <c r="K70" s="172" t="s">
        <v>34</v>
      </c>
      <c r="L70" s="158"/>
      <c r="M70" s="290" t="s">
        <v>35</v>
      </c>
      <c r="N70" s="294" t="e">
        <f t="shared" ref="N70" si="10">ROUND(F70/(H70+H71+L70+L71)*E70*5,2)</f>
        <v>#DIV/0!</v>
      </c>
      <c r="O70" s="284" t="e">
        <f t="shared" ref="O70" si="11">IF(N70&lt;=10," ","ACHTUNG: Betreuungs-schlüssel ist zu hoch - keine Förderung möglich!")</f>
        <v>#DIV/0!</v>
      </c>
      <c r="P70" s="285"/>
    </row>
    <row r="71" spans="1:16" ht="22.5" customHeight="1" thickBot="1" x14ac:dyDescent="0.3">
      <c r="A71" s="298" t="s">
        <v>40</v>
      </c>
      <c r="B71" s="299"/>
      <c r="C71" s="300"/>
      <c r="D71" s="283"/>
      <c r="E71" s="287"/>
      <c r="F71" s="289"/>
      <c r="G71" s="173" t="s">
        <v>37</v>
      </c>
      <c r="H71" s="159"/>
      <c r="I71" s="291"/>
      <c r="J71" s="293"/>
      <c r="K71" s="35" t="s">
        <v>37</v>
      </c>
      <c r="L71" s="159"/>
      <c r="M71" s="291"/>
      <c r="N71" s="295"/>
      <c r="O71" s="284"/>
      <c r="P71" s="285"/>
    </row>
    <row r="72" spans="1:16" ht="35.25" x14ac:dyDescent="0.25">
      <c r="A72" s="154"/>
      <c r="B72" s="41">
        <f t="shared" ref="B72" si="12">HOUR(A72)+MINUTE(A72)/60</f>
        <v>0</v>
      </c>
      <c r="C72" s="155"/>
      <c r="D72" s="282">
        <f t="shared" ref="D72" si="13">HOUR(C72)+MINUTE(C72)/60</f>
        <v>0</v>
      </c>
      <c r="E72" s="286">
        <f t="shared" ref="E72" si="14">D25:D72-B72</f>
        <v>0</v>
      </c>
      <c r="F72" s="288"/>
      <c r="G72" s="172" t="s">
        <v>34</v>
      </c>
      <c r="H72" s="158"/>
      <c r="I72" s="290" t="s">
        <v>35</v>
      </c>
      <c r="J72" s="292" t="e">
        <f t="shared" ref="J72" si="15">ROUND(F72/(H72+H73)*E72*5,2)</f>
        <v>#DIV/0!</v>
      </c>
      <c r="K72" s="172" t="s">
        <v>34</v>
      </c>
      <c r="L72" s="158"/>
      <c r="M72" s="290" t="s">
        <v>35</v>
      </c>
      <c r="N72" s="294" t="e">
        <f t="shared" ref="N72" si="16">ROUND(F72/(H72+H73+L72+L73)*E72*5,2)</f>
        <v>#DIV/0!</v>
      </c>
      <c r="O72" s="284" t="e">
        <f t="shared" ref="O72" si="17">IF(N72&lt;=10," ","ACHTUNG: Betreuungs-schlüssel ist zu hoch - keine Förderung möglich!")</f>
        <v>#DIV/0!</v>
      </c>
      <c r="P72" s="285"/>
    </row>
    <row r="73" spans="1:16" ht="22.5" customHeight="1" thickBot="1" x14ac:dyDescent="0.3">
      <c r="A73" s="298" t="s">
        <v>40</v>
      </c>
      <c r="B73" s="299"/>
      <c r="C73" s="300"/>
      <c r="D73" s="283"/>
      <c r="E73" s="287"/>
      <c r="F73" s="289"/>
      <c r="G73" s="173" t="s">
        <v>37</v>
      </c>
      <c r="H73" s="159"/>
      <c r="I73" s="291"/>
      <c r="J73" s="293"/>
      <c r="K73" s="35" t="s">
        <v>37</v>
      </c>
      <c r="L73" s="159"/>
      <c r="M73" s="291"/>
      <c r="N73" s="295"/>
      <c r="O73" s="284"/>
      <c r="P73" s="285"/>
    </row>
    <row r="74" spans="1:16" ht="35.25" x14ac:dyDescent="0.25">
      <c r="A74" s="154"/>
      <c r="B74" s="42">
        <f>HOUR(A74)+MINUTE(A74)/60</f>
        <v>0</v>
      </c>
      <c r="C74" s="155"/>
      <c r="D74" s="282">
        <f>HOUR(C74)+MINUTE(C74)/60</f>
        <v>0</v>
      </c>
      <c r="E74" s="286">
        <f>D18:D74-B74</f>
        <v>0</v>
      </c>
      <c r="F74" s="288"/>
      <c r="G74" s="37" t="s">
        <v>34</v>
      </c>
      <c r="H74" s="158"/>
      <c r="I74" s="290" t="s">
        <v>35</v>
      </c>
      <c r="J74" s="292" t="e">
        <f>ROUND(F74/(H74+H75)*E74*5,2)</f>
        <v>#DIV/0!</v>
      </c>
      <c r="K74" s="37" t="s">
        <v>34</v>
      </c>
      <c r="L74" s="158"/>
      <c r="M74" s="290" t="s">
        <v>35</v>
      </c>
      <c r="N74" s="294" t="e">
        <f>ROUND(F74/(H74+H75+L74+L75)*E74*5,2)</f>
        <v>#DIV/0!</v>
      </c>
      <c r="O74" s="284" t="e">
        <f>IF(N74&lt;=10," ","ACHTUNG: Betreuungs-schlüssel ist zu hoch - keine Förderung möglich!")</f>
        <v>#DIV/0!</v>
      </c>
      <c r="P74" s="285"/>
    </row>
    <row r="75" spans="1:16" ht="22.5" customHeight="1" thickBot="1" x14ac:dyDescent="0.3">
      <c r="A75" s="298" t="s">
        <v>41</v>
      </c>
      <c r="B75" s="299"/>
      <c r="C75" s="300"/>
      <c r="D75" s="283"/>
      <c r="E75" s="287"/>
      <c r="F75" s="289"/>
      <c r="G75" s="34" t="s">
        <v>37</v>
      </c>
      <c r="H75" s="159"/>
      <c r="I75" s="291"/>
      <c r="J75" s="293"/>
      <c r="K75" s="35" t="s">
        <v>37</v>
      </c>
      <c r="L75" s="160"/>
      <c r="M75" s="291"/>
      <c r="N75" s="295"/>
      <c r="O75" s="284"/>
      <c r="P75" s="285"/>
    </row>
    <row r="76" spans="1:16" ht="35.25" x14ac:dyDescent="0.25">
      <c r="A76" s="154"/>
      <c r="B76" s="42">
        <f>HOUR(A76)+MINUTE(A76)/60</f>
        <v>0</v>
      </c>
      <c r="C76" s="155"/>
      <c r="D76" s="282">
        <f>HOUR(C76)+MINUTE(C76)/60</f>
        <v>0</v>
      </c>
      <c r="E76" s="286">
        <f>D20:D76-B76</f>
        <v>0</v>
      </c>
      <c r="F76" s="288"/>
      <c r="G76" s="37" t="s">
        <v>34</v>
      </c>
      <c r="H76" s="158"/>
      <c r="I76" s="290" t="s">
        <v>35</v>
      </c>
      <c r="J76" s="292" t="e">
        <f>ROUND(F76/(H76+H77)*E76*5,2)</f>
        <v>#DIV/0!</v>
      </c>
      <c r="K76" s="37" t="s">
        <v>34</v>
      </c>
      <c r="L76" s="158"/>
      <c r="M76" s="290" t="s">
        <v>35</v>
      </c>
      <c r="N76" s="294" t="e">
        <f>ROUND(F76/(H76+H77+L76+L77)*E76*5,2)</f>
        <v>#DIV/0!</v>
      </c>
      <c r="O76" s="284" t="e">
        <f>IF(N76&lt;=10," ","ACHTUNG: Betreuungs-schlüssel ist zu hoch - keine Förderung möglich!")</f>
        <v>#DIV/0!</v>
      </c>
      <c r="P76" s="285"/>
    </row>
    <row r="77" spans="1:16" ht="22.5" customHeight="1" thickBot="1" x14ac:dyDescent="0.3">
      <c r="A77" s="298" t="s">
        <v>41</v>
      </c>
      <c r="B77" s="299"/>
      <c r="C77" s="300"/>
      <c r="D77" s="283"/>
      <c r="E77" s="287"/>
      <c r="F77" s="289"/>
      <c r="G77" s="34" t="s">
        <v>37</v>
      </c>
      <c r="H77" s="159"/>
      <c r="I77" s="291"/>
      <c r="J77" s="293"/>
      <c r="K77" s="35" t="s">
        <v>37</v>
      </c>
      <c r="L77" s="160"/>
      <c r="M77" s="291"/>
      <c r="N77" s="295"/>
      <c r="O77" s="284"/>
      <c r="P77" s="285"/>
    </row>
    <row r="78" spans="1:16" ht="35.25" x14ac:dyDescent="0.25">
      <c r="A78" s="154"/>
      <c r="B78" s="42">
        <f>HOUR(A78)+MINUTE(A78)/60</f>
        <v>0</v>
      </c>
      <c r="C78" s="155"/>
      <c r="D78" s="282">
        <f>HOUR(C78)+MINUTE(C78)/60</f>
        <v>0</v>
      </c>
      <c r="E78" s="286">
        <f>D22:D78-B78</f>
        <v>0</v>
      </c>
      <c r="F78" s="296"/>
      <c r="G78" s="37" t="s">
        <v>34</v>
      </c>
      <c r="H78" s="158"/>
      <c r="I78" s="290" t="s">
        <v>35</v>
      </c>
      <c r="J78" s="292" t="e">
        <f>ROUND(F78/(H78+H79)*E78*5,2)</f>
        <v>#DIV/0!</v>
      </c>
      <c r="K78" s="37" t="s">
        <v>34</v>
      </c>
      <c r="L78" s="158"/>
      <c r="M78" s="290" t="s">
        <v>35</v>
      </c>
      <c r="N78" s="294" t="e">
        <f>ROUND(F78/(H78+H79+L78+L79)*E78*5,2)</f>
        <v>#DIV/0!</v>
      </c>
      <c r="O78" s="284" t="e">
        <f>IF(N78&lt;=10," ","ACHTUNG: Betreuungsschlüssel ist zu hoch - keine Förderung möglich!")</f>
        <v>#DIV/0!</v>
      </c>
      <c r="P78" s="285"/>
    </row>
    <row r="79" spans="1:16" ht="22.5" customHeight="1" thickBot="1" x14ac:dyDescent="0.3">
      <c r="A79" s="298" t="s">
        <v>41</v>
      </c>
      <c r="B79" s="299"/>
      <c r="C79" s="300"/>
      <c r="D79" s="283"/>
      <c r="E79" s="287"/>
      <c r="F79" s="297"/>
      <c r="G79" s="34" t="s">
        <v>37</v>
      </c>
      <c r="H79" s="159"/>
      <c r="I79" s="291"/>
      <c r="J79" s="293"/>
      <c r="K79" s="35" t="s">
        <v>37</v>
      </c>
      <c r="L79" s="160"/>
      <c r="M79" s="291"/>
      <c r="N79" s="295"/>
      <c r="O79" s="284"/>
      <c r="P79" s="285"/>
    </row>
    <row r="80" spans="1:16" ht="35.25" x14ac:dyDescent="0.25">
      <c r="A80" s="154"/>
      <c r="B80" s="42">
        <f>HOUR(A80)+MINUTE(A80)/60</f>
        <v>0</v>
      </c>
      <c r="C80" s="155"/>
      <c r="D80" s="282">
        <f>HOUR(C80)+MINUTE(C80)/60</f>
        <v>0</v>
      </c>
      <c r="E80" s="286">
        <f>D24:D80-B80</f>
        <v>0</v>
      </c>
      <c r="F80" s="296"/>
      <c r="G80" s="161" t="s">
        <v>34</v>
      </c>
      <c r="H80" s="158"/>
      <c r="I80" s="290" t="s">
        <v>35</v>
      </c>
      <c r="J80" s="292" t="e">
        <f>ROUND(F80/(H80+H81)*E80*5,2)</f>
        <v>#DIV/0!</v>
      </c>
      <c r="K80" s="161" t="s">
        <v>34</v>
      </c>
      <c r="L80" s="158"/>
      <c r="M80" s="290" t="s">
        <v>35</v>
      </c>
      <c r="N80" s="294" t="e">
        <f>ROUND(F80/(H80+H81+L80+L81)*E80*5,2)</f>
        <v>#DIV/0!</v>
      </c>
      <c r="O80" s="284" t="e">
        <f>IF(N80&lt;=10," ","ACHTUNG: Betreuungsschlüssel ist zu hoch - keine Förderung möglich!")</f>
        <v>#DIV/0!</v>
      </c>
      <c r="P80" s="285"/>
    </row>
    <row r="81" spans="1:16" ht="22.5" customHeight="1" thickBot="1" x14ac:dyDescent="0.3">
      <c r="A81" s="298" t="s">
        <v>41</v>
      </c>
      <c r="B81" s="299"/>
      <c r="C81" s="300"/>
      <c r="D81" s="283"/>
      <c r="E81" s="287"/>
      <c r="F81" s="297"/>
      <c r="G81" s="162" t="s">
        <v>37</v>
      </c>
      <c r="H81" s="159"/>
      <c r="I81" s="291"/>
      <c r="J81" s="293"/>
      <c r="K81" s="35" t="s">
        <v>37</v>
      </c>
      <c r="L81" s="160"/>
      <c r="M81" s="291"/>
      <c r="N81" s="295"/>
      <c r="O81" s="284"/>
      <c r="P81" s="285"/>
    </row>
    <row r="82" spans="1:16" ht="35.25" x14ac:dyDescent="0.25">
      <c r="A82" s="154"/>
      <c r="B82" s="42">
        <f>HOUR(A82)+MINUTE(A82)/60</f>
        <v>0</v>
      </c>
      <c r="C82" s="155"/>
      <c r="D82" s="282">
        <f>HOUR(C82)+MINUTE(C82)/60</f>
        <v>0</v>
      </c>
      <c r="E82" s="286">
        <f>D26:D82-B82</f>
        <v>0</v>
      </c>
      <c r="F82" s="296"/>
      <c r="G82" s="161" t="s">
        <v>34</v>
      </c>
      <c r="H82" s="158"/>
      <c r="I82" s="290" t="s">
        <v>35</v>
      </c>
      <c r="J82" s="292" t="e">
        <f>ROUND(F82/(H82+H83)*E82*5,2)</f>
        <v>#DIV/0!</v>
      </c>
      <c r="K82" s="161" t="s">
        <v>34</v>
      </c>
      <c r="L82" s="158"/>
      <c r="M82" s="290" t="s">
        <v>35</v>
      </c>
      <c r="N82" s="294" t="e">
        <f>ROUND(F82/(H82+H83+L82+L83)*E82*5,2)</f>
        <v>#DIV/0!</v>
      </c>
      <c r="O82" s="284" t="e">
        <f>IF(N82&lt;=10," ","ACHTUNG: Betreuungsschlüssel ist zu hoch - keine Förderung möglich!")</f>
        <v>#DIV/0!</v>
      </c>
      <c r="P82" s="285"/>
    </row>
    <row r="83" spans="1:16" ht="22.5" customHeight="1" thickBot="1" x14ac:dyDescent="0.3">
      <c r="A83" s="298" t="s">
        <v>41</v>
      </c>
      <c r="B83" s="299"/>
      <c r="C83" s="300"/>
      <c r="D83" s="283"/>
      <c r="E83" s="287"/>
      <c r="F83" s="297"/>
      <c r="G83" s="162" t="s">
        <v>37</v>
      </c>
      <c r="H83" s="159"/>
      <c r="I83" s="291"/>
      <c r="J83" s="293"/>
      <c r="K83" s="35" t="s">
        <v>37</v>
      </c>
      <c r="L83" s="160"/>
      <c r="M83" s="291"/>
      <c r="N83" s="295"/>
      <c r="O83" s="284"/>
      <c r="P83" s="285"/>
    </row>
    <row r="84" spans="1:16" ht="35.25" x14ac:dyDescent="0.25">
      <c r="A84" s="154"/>
      <c r="B84" s="42">
        <f>HOUR(A84)+MINUTE(A84)/60</f>
        <v>0</v>
      </c>
      <c r="C84" s="155"/>
      <c r="D84" s="282">
        <f>HOUR(C84)+MINUTE(C84)/60</f>
        <v>0</v>
      </c>
      <c r="E84" s="286">
        <f>D28:D84-B84</f>
        <v>0</v>
      </c>
      <c r="F84" s="296"/>
      <c r="G84" s="161" t="s">
        <v>34</v>
      </c>
      <c r="H84" s="158"/>
      <c r="I84" s="290" t="s">
        <v>35</v>
      </c>
      <c r="J84" s="292" t="e">
        <f>ROUND(F84/(H84+H85)*E84*5,2)</f>
        <v>#DIV/0!</v>
      </c>
      <c r="K84" s="161" t="s">
        <v>34</v>
      </c>
      <c r="L84" s="158"/>
      <c r="M84" s="290" t="s">
        <v>35</v>
      </c>
      <c r="N84" s="294" t="e">
        <f>ROUND(F84/(H84+H85+L84+L85)*E84*5,2)</f>
        <v>#DIV/0!</v>
      </c>
      <c r="O84" s="284" t="e">
        <f>IF(N84&lt;=10," ","ACHTUNG: Betreuungsschlüssel ist zu hoch - keine Förderung möglich!")</f>
        <v>#DIV/0!</v>
      </c>
      <c r="P84" s="285"/>
    </row>
    <row r="85" spans="1:16" ht="22.5" customHeight="1" thickBot="1" x14ac:dyDescent="0.3">
      <c r="A85" s="298" t="s">
        <v>41</v>
      </c>
      <c r="B85" s="299"/>
      <c r="C85" s="300"/>
      <c r="D85" s="283"/>
      <c r="E85" s="287"/>
      <c r="F85" s="297"/>
      <c r="G85" s="162" t="s">
        <v>37</v>
      </c>
      <c r="H85" s="159"/>
      <c r="I85" s="291"/>
      <c r="J85" s="293"/>
      <c r="K85" s="35" t="s">
        <v>37</v>
      </c>
      <c r="L85" s="160"/>
      <c r="M85" s="291"/>
      <c r="N85" s="295"/>
      <c r="O85" s="284"/>
      <c r="P85" s="285"/>
    </row>
    <row r="86" spans="1:16" s="46" customFormat="1" ht="19.899999999999999" customHeight="1" x14ac:dyDescent="0.2">
      <c r="A86" s="334"/>
      <c r="B86" s="334"/>
      <c r="C86" s="334"/>
      <c r="D86" s="6"/>
      <c r="E86" s="6"/>
      <c r="F86" s="335" t="s">
        <v>42</v>
      </c>
      <c r="G86" s="336"/>
      <c r="H86" s="43">
        <f>H64+H66+H68+H70+H72+H74+H76+H78+H80+H82+H84</f>
        <v>0</v>
      </c>
      <c r="I86" s="44"/>
      <c r="J86" s="337" t="s">
        <v>42</v>
      </c>
      <c r="K86" s="337"/>
      <c r="L86" s="45">
        <f>L64+L66+L68+L70+L72+L74+L76+L78+L80+L82+L84</f>
        <v>0</v>
      </c>
      <c r="M86" s="6"/>
      <c r="N86" s="6"/>
      <c r="O86" s="6"/>
      <c r="P86" s="6"/>
    </row>
    <row r="87" spans="1:16" s="46" customFormat="1" ht="19.899999999999999" customHeight="1" thickBot="1" x14ac:dyDescent="0.25">
      <c r="A87" s="6"/>
      <c r="B87" s="6"/>
      <c r="C87" s="6"/>
      <c r="D87" s="6"/>
      <c r="E87" s="6"/>
      <c r="F87" s="270" t="s">
        <v>43</v>
      </c>
      <c r="G87" s="271"/>
      <c r="H87" s="47">
        <f>H65+H67+H69+H71+H73+H75+H77+H79+H81+H83+H85</f>
        <v>0</v>
      </c>
      <c r="I87" s="48"/>
      <c r="J87" s="272" t="s">
        <v>43</v>
      </c>
      <c r="K87" s="272"/>
      <c r="L87" s="49">
        <f>L65+L67+L69+L71+L73+L75+L77+L79+L81+L83+L85</f>
        <v>0</v>
      </c>
      <c r="M87" s="6"/>
      <c r="N87" s="6"/>
      <c r="O87" s="6"/>
      <c r="P87" s="6"/>
    </row>
    <row r="88" spans="1:16" s="72" customFormat="1" x14ac:dyDescent="0.25">
      <c r="A88" s="88"/>
      <c r="B88" s="88"/>
      <c r="C88" s="88"/>
      <c r="D88" s="26"/>
      <c r="E88" s="26"/>
      <c r="F88" s="26"/>
      <c r="G88" s="26"/>
      <c r="H88" s="26"/>
      <c r="I88" s="26"/>
      <c r="J88" s="28"/>
      <c r="K88" s="27"/>
      <c r="L88" s="25"/>
      <c r="M88" s="25"/>
      <c r="N88" s="39"/>
    </row>
    <row r="89" spans="1:16" s="72" customFormat="1" ht="33.75" customHeight="1" thickBot="1" x14ac:dyDescent="0.3">
      <c r="A89" s="83"/>
      <c r="B89" s="83"/>
      <c r="C89" s="204" t="s">
        <v>78</v>
      </c>
      <c r="D89" s="204"/>
      <c r="E89" s="204"/>
      <c r="F89" s="204"/>
      <c r="G89" s="204"/>
      <c r="H89" s="204"/>
      <c r="I89" s="204"/>
      <c r="J89" s="204"/>
      <c r="K89" s="205" t="s">
        <v>86</v>
      </c>
      <c r="L89" s="205"/>
      <c r="M89" s="205"/>
      <c r="N89" s="205"/>
      <c r="O89" s="23"/>
    </row>
    <row r="90" spans="1:16" s="72" customFormat="1" ht="58.5" customHeight="1" thickBot="1" x14ac:dyDescent="0.3">
      <c r="A90" s="177"/>
      <c r="B90" s="183"/>
      <c r="C90" s="273" t="s">
        <v>91</v>
      </c>
      <c r="D90" s="274"/>
      <c r="E90" s="274"/>
      <c r="F90" s="274"/>
      <c r="G90" s="274" t="s">
        <v>44</v>
      </c>
      <c r="H90" s="275"/>
      <c r="I90" s="276" t="s">
        <v>45</v>
      </c>
      <c r="J90" s="275"/>
      <c r="K90" s="276" t="s">
        <v>46</v>
      </c>
      <c r="L90" s="275"/>
      <c r="M90" s="277" t="s">
        <v>89</v>
      </c>
      <c r="N90" s="278"/>
      <c r="O90" s="51"/>
    </row>
    <row r="91" spans="1:16" s="52" customFormat="1" ht="24" x14ac:dyDescent="0.25">
      <c r="B91" s="70"/>
      <c r="C91" s="357"/>
      <c r="D91" s="358"/>
      <c r="E91" s="358"/>
      <c r="F91" s="359"/>
      <c r="G91" s="279"/>
      <c r="H91" s="279"/>
      <c r="I91" s="176"/>
      <c r="J91" s="53" t="s">
        <v>47</v>
      </c>
      <c r="K91" s="279"/>
      <c r="L91" s="279"/>
      <c r="M91" s="280"/>
      <c r="N91" s="281"/>
      <c r="O91" s="54"/>
    </row>
    <row r="92" spans="1:16" s="52" customFormat="1" ht="24" x14ac:dyDescent="0.25">
      <c r="B92" s="70"/>
      <c r="C92" s="257"/>
      <c r="D92" s="258"/>
      <c r="E92" s="258"/>
      <c r="F92" s="259"/>
      <c r="G92" s="260"/>
      <c r="H92" s="259"/>
      <c r="I92" s="174"/>
      <c r="J92" s="175" t="s">
        <v>48</v>
      </c>
      <c r="K92" s="260"/>
      <c r="L92" s="259"/>
      <c r="M92" s="261"/>
      <c r="N92" s="262"/>
      <c r="O92" s="54"/>
    </row>
    <row r="93" spans="1:16" s="52" customFormat="1" ht="24" x14ac:dyDescent="0.25">
      <c r="B93" s="70"/>
      <c r="C93" s="257"/>
      <c r="D93" s="258"/>
      <c r="E93" s="258"/>
      <c r="F93" s="259"/>
      <c r="G93" s="260"/>
      <c r="H93" s="259"/>
      <c r="I93" s="174"/>
      <c r="J93" s="175" t="s">
        <v>48</v>
      </c>
      <c r="K93" s="260"/>
      <c r="L93" s="259"/>
      <c r="M93" s="261"/>
      <c r="N93" s="262"/>
      <c r="O93" s="54"/>
    </row>
    <row r="94" spans="1:16" s="52" customFormat="1" ht="24" x14ac:dyDescent="0.25">
      <c r="B94" s="70"/>
      <c r="C94" s="257"/>
      <c r="D94" s="258"/>
      <c r="E94" s="258"/>
      <c r="F94" s="259"/>
      <c r="G94" s="260"/>
      <c r="H94" s="259"/>
      <c r="I94" s="174"/>
      <c r="J94" s="175" t="s">
        <v>48</v>
      </c>
      <c r="K94" s="260"/>
      <c r="L94" s="259"/>
      <c r="M94" s="261"/>
      <c r="N94" s="262"/>
      <c r="O94" s="54"/>
    </row>
    <row r="95" spans="1:16" s="52" customFormat="1" ht="24" x14ac:dyDescent="0.25">
      <c r="B95" s="70"/>
      <c r="C95" s="257"/>
      <c r="D95" s="258"/>
      <c r="E95" s="258"/>
      <c r="F95" s="259"/>
      <c r="G95" s="260"/>
      <c r="H95" s="259"/>
      <c r="I95" s="174"/>
      <c r="J95" s="175" t="s">
        <v>48</v>
      </c>
      <c r="K95" s="260"/>
      <c r="L95" s="259"/>
      <c r="M95" s="261"/>
      <c r="N95" s="262"/>
      <c r="O95" s="54"/>
    </row>
    <row r="96" spans="1:16" s="52" customFormat="1" ht="24" x14ac:dyDescent="0.25">
      <c r="B96" s="70"/>
      <c r="C96" s="257"/>
      <c r="D96" s="258"/>
      <c r="E96" s="258"/>
      <c r="F96" s="259"/>
      <c r="G96" s="260"/>
      <c r="H96" s="259"/>
      <c r="I96" s="174"/>
      <c r="J96" s="175" t="s">
        <v>48</v>
      </c>
      <c r="K96" s="260"/>
      <c r="L96" s="259"/>
      <c r="M96" s="261"/>
      <c r="N96" s="262"/>
      <c r="O96" s="54"/>
    </row>
    <row r="97" spans="1:15" s="52" customFormat="1" ht="24" x14ac:dyDescent="0.25">
      <c r="B97" s="70"/>
      <c r="C97" s="257"/>
      <c r="D97" s="258"/>
      <c r="E97" s="258"/>
      <c r="F97" s="259"/>
      <c r="G97" s="260"/>
      <c r="H97" s="259"/>
      <c r="I97" s="174"/>
      <c r="J97" s="175" t="s">
        <v>48</v>
      </c>
      <c r="K97" s="260"/>
      <c r="L97" s="259"/>
      <c r="M97" s="261"/>
      <c r="N97" s="262"/>
      <c r="O97" s="54"/>
    </row>
    <row r="98" spans="1:15" s="13" customFormat="1" ht="24.75" thickBot="1" x14ac:dyDescent="0.3">
      <c r="A98" s="52"/>
      <c r="B98" s="70"/>
      <c r="C98" s="263"/>
      <c r="D98" s="264"/>
      <c r="E98" s="264"/>
      <c r="F98" s="265"/>
      <c r="G98" s="232"/>
      <c r="H98" s="232"/>
      <c r="I98" s="184"/>
      <c r="J98" s="185" t="s">
        <v>48</v>
      </c>
      <c r="K98" s="232"/>
      <c r="L98" s="232"/>
      <c r="M98" s="266"/>
      <c r="N98" s="267"/>
      <c r="O98" s="55"/>
    </row>
    <row r="99" spans="1:15" ht="16.149999999999999" customHeight="1" thickBot="1" x14ac:dyDescent="0.3">
      <c r="A99" s="13"/>
      <c r="B99" s="26"/>
      <c r="C99" s="26"/>
      <c r="D99" s="26"/>
      <c r="E99" s="26"/>
      <c r="F99" s="26"/>
      <c r="G99" s="199" t="s">
        <v>79</v>
      </c>
      <c r="H99" s="200"/>
      <c r="I99" s="200"/>
      <c r="J99" s="200"/>
      <c r="K99" s="200"/>
      <c r="L99" s="201"/>
      <c r="M99" s="268">
        <f>SUM(M91:M98)</f>
        <v>0</v>
      </c>
      <c r="N99" s="269"/>
    </row>
    <row r="100" spans="1:15" x14ac:dyDescent="0.25">
      <c r="A100" s="13"/>
      <c r="B100" s="26"/>
      <c r="C100" s="26"/>
      <c r="D100" s="26"/>
      <c r="E100" s="26"/>
      <c r="F100" s="26"/>
      <c r="G100" s="26"/>
      <c r="H100" s="55"/>
      <c r="I100" s="55"/>
      <c r="J100" s="55"/>
      <c r="K100" s="55"/>
      <c r="L100" s="55"/>
      <c r="M100" s="55"/>
      <c r="N100" s="55"/>
    </row>
    <row r="101" spans="1:15" ht="33.75" customHeight="1" thickBot="1" x14ac:dyDescent="0.3">
      <c r="A101" s="83"/>
      <c r="B101" s="83"/>
      <c r="C101" s="204" t="s">
        <v>80</v>
      </c>
      <c r="D101" s="204"/>
      <c r="E101" s="204"/>
      <c r="F101" s="204"/>
      <c r="G101" s="204"/>
      <c r="H101" s="204"/>
      <c r="I101" s="204"/>
      <c r="J101" s="204"/>
      <c r="K101" s="206" t="s">
        <v>87</v>
      </c>
      <c r="L101" s="206"/>
      <c r="M101" s="206"/>
      <c r="N101" s="206"/>
      <c r="O101" s="23"/>
    </row>
    <row r="102" spans="1:15" ht="26.45" customHeight="1" x14ac:dyDescent="0.25">
      <c r="A102"/>
      <c r="B102" s="186"/>
      <c r="C102" s="207" t="s">
        <v>90</v>
      </c>
      <c r="D102" s="208"/>
      <c r="E102" s="208"/>
      <c r="F102" s="208"/>
      <c r="G102" s="208"/>
      <c r="H102" s="209"/>
      <c r="I102" s="340" t="s">
        <v>49</v>
      </c>
      <c r="J102" s="341"/>
      <c r="K102" s="341"/>
      <c r="L102" s="341"/>
      <c r="M102" s="341"/>
      <c r="N102" s="342"/>
    </row>
    <row r="103" spans="1:15" ht="16.899999999999999" customHeight="1" x14ac:dyDescent="0.25">
      <c r="A103"/>
      <c r="B103" s="70"/>
      <c r="C103" s="233"/>
      <c r="D103" s="234"/>
      <c r="E103" s="234"/>
      <c r="F103" s="235"/>
      <c r="G103" s="239">
        <v>0</v>
      </c>
      <c r="H103" s="240"/>
      <c r="I103" s="241"/>
      <c r="J103" s="242"/>
      <c r="K103" s="242"/>
      <c r="L103" s="239">
        <v>0</v>
      </c>
      <c r="M103" s="239"/>
      <c r="N103" s="240"/>
    </row>
    <row r="104" spans="1:15" ht="10.15" customHeight="1" x14ac:dyDescent="0.25">
      <c r="A104" s="56"/>
      <c r="B104" s="70"/>
      <c r="C104" s="236"/>
      <c r="D104" s="237"/>
      <c r="E104" s="237"/>
      <c r="F104" s="238"/>
      <c r="G104" s="243" t="s">
        <v>50</v>
      </c>
      <c r="H104" s="244"/>
      <c r="I104" s="245" t="s">
        <v>51</v>
      </c>
      <c r="J104" s="243"/>
      <c r="K104" s="243"/>
      <c r="L104" s="243" t="s">
        <v>52</v>
      </c>
      <c r="M104" s="243"/>
      <c r="N104" s="244"/>
    </row>
    <row r="105" spans="1:15" ht="16.899999999999999" customHeight="1" x14ac:dyDescent="0.25">
      <c r="A105" s="70"/>
      <c r="B105" s="70"/>
      <c r="C105" s="233"/>
      <c r="D105" s="234"/>
      <c r="E105" s="234"/>
      <c r="F105" s="235"/>
      <c r="G105" s="239">
        <v>0</v>
      </c>
      <c r="H105" s="240"/>
      <c r="I105" s="241"/>
      <c r="J105" s="242"/>
      <c r="K105" s="242"/>
      <c r="L105" s="239">
        <v>0</v>
      </c>
      <c r="M105" s="239"/>
      <c r="N105" s="240"/>
    </row>
    <row r="106" spans="1:15" ht="10.15" customHeight="1" x14ac:dyDescent="0.25">
      <c r="A106" s="56"/>
      <c r="B106" s="70"/>
      <c r="C106" s="236"/>
      <c r="D106" s="237"/>
      <c r="E106" s="237"/>
      <c r="F106" s="238"/>
      <c r="G106" s="243" t="s">
        <v>53</v>
      </c>
      <c r="H106" s="244"/>
      <c r="I106" s="245" t="s">
        <v>51</v>
      </c>
      <c r="J106" s="243"/>
      <c r="K106" s="243"/>
      <c r="L106" s="243" t="s">
        <v>52</v>
      </c>
      <c r="M106" s="243"/>
      <c r="N106" s="244"/>
    </row>
    <row r="107" spans="1:15" ht="16.899999999999999" customHeight="1" x14ac:dyDescent="0.25">
      <c r="A107" s="187"/>
      <c r="B107" s="188"/>
      <c r="C107" s="249"/>
      <c r="D107" s="250"/>
      <c r="E107" s="250"/>
      <c r="F107" s="251"/>
      <c r="G107" s="239">
        <v>0</v>
      </c>
      <c r="H107" s="240"/>
      <c r="I107" s="241"/>
      <c r="J107" s="242"/>
      <c r="K107" s="242"/>
      <c r="L107" s="239">
        <v>0</v>
      </c>
      <c r="M107" s="239"/>
      <c r="N107" s="240"/>
    </row>
    <row r="108" spans="1:15" ht="10.15" customHeight="1" x14ac:dyDescent="0.25">
      <c r="A108" s="56"/>
      <c r="B108" s="56"/>
      <c r="C108" s="363"/>
      <c r="D108" s="364"/>
      <c r="E108" s="364"/>
      <c r="F108" s="365"/>
      <c r="G108" s="243" t="s">
        <v>81</v>
      </c>
      <c r="H108" s="244"/>
      <c r="I108" s="245" t="s">
        <v>51</v>
      </c>
      <c r="J108" s="243"/>
      <c r="K108" s="243"/>
      <c r="L108" s="243" t="s">
        <v>52</v>
      </c>
      <c r="M108" s="243"/>
      <c r="N108" s="244"/>
    </row>
    <row r="109" spans="1:15" ht="16.899999999999999" customHeight="1" x14ac:dyDescent="0.25">
      <c r="A109" s="187"/>
      <c r="B109" s="188"/>
      <c r="C109" s="249"/>
      <c r="D109" s="250"/>
      <c r="E109" s="250"/>
      <c r="F109" s="251"/>
      <c r="G109" s="239">
        <v>0</v>
      </c>
      <c r="H109" s="240"/>
      <c r="I109" s="241"/>
      <c r="J109" s="242"/>
      <c r="K109" s="242"/>
      <c r="L109" s="239">
        <v>0</v>
      </c>
      <c r="M109" s="239"/>
      <c r="N109" s="240"/>
    </row>
    <row r="110" spans="1:15" ht="10.15" customHeight="1" thickBot="1" x14ac:dyDescent="0.3">
      <c r="A110" s="56"/>
      <c r="B110" s="56"/>
      <c r="C110" s="252"/>
      <c r="D110" s="253"/>
      <c r="E110" s="253"/>
      <c r="F110" s="254"/>
      <c r="G110" s="255" t="s">
        <v>81</v>
      </c>
      <c r="H110" s="256"/>
      <c r="I110" s="366" t="s">
        <v>51</v>
      </c>
      <c r="J110" s="367"/>
      <c r="K110" s="367"/>
      <c r="L110" s="255" t="s">
        <v>52</v>
      </c>
      <c r="M110" s="255"/>
      <c r="N110" s="256"/>
    </row>
    <row r="111" spans="1:15" ht="16.5" customHeight="1" thickBot="1" x14ac:dyDescent="0.3">
      <c r="A111"/>
      <c r="B111"/>
      <c r="C111"/>
      <c r="D111" s="189"/>
      <c r="E111" s="189"/>
      <c r="F111" s="189"/>
      <c r="G111" s="210" t="s">
        <v>82</v>
      </c>
      <c r="H111" s="211"/>
      <c r="I111" s="212"/>
      <c r="J111" s="212"/>
      <c r="K111" s="213"/>
      <c r="L111" s="246">
        <f>G103+G105+G107+G109+L103+L105+L107+L109</f>
        <v>0</v>
      </c>
      <c r="M111" s="247"/>
      <c r="N111" s="248"/>
    </row>
    <row r="112" spans="1:15" ht="13.9" customHeight="1" x14ac:dyDescent="0.25">
      <c r="A112" s="13"/>
      <c r="B112" s="26"/>
      <c r="C112" s="26"/>
      <c r="D112" s="26"/>
      <c r="E112" s="26"/>
      <c r="F112" s="26"/>
      <c r="G112" s="26"/>
      <c r="H112" s="55"/>
      <c r="I112" s="55"/>
      <c r="J112" s="55"/>
      <c r="K112" s="55"/>
      <c r="L112" s="55"/>
      <c r="M112" s="55"/>
      <c r="N112" s="55"/>
    </row>
    <row r="113" spans="1:17" s="10" customFormat="1" ht="22.15" customHeight="1" thickBot="1" x14ac:dyDescent="0.3">
      <c r="A113"/>
      <c r="B113"/>
      <c r="C113"/>
      <c r="D113" s="189"/>
      <c r="E113" s="57"/>
      <c r="F113" s="57"/>
      <c r="G113" s="57"/>
      <c r="H113" s="57"/>
      <c r="I113" s="57"/>
      <c r="J113" s="57"/>
      <c r="K113" s="57"/>
      <c r="L113" s="58"/>
      <c r="M113" s="58"/>
      <c r="N113"/>
    </row>
    <row r="114" spans="1:17" s="10" customFormat="1" ht="22.15" customHeight="1" thickBot="1" x14ac:dyDescent="0.3">
      <c r="A114" s="214" t="s">
        <v>83</v>
      </c>
      <c r="B114" s="214"/>
      <c r="C114" s="214"/>
      <c r="D114" s="214"/>
      <c r="E114" s="214"/>
      <c r="F114" s="214"/>
      <c r="G114" s="214"/>
      <c r="H114" s="214"/>
      <c r="I114" s="214"/>
      <c r="J114" s="214"/>
      <c r="K114" s="215"/>
      <c r="L114" s="216">
        <f>M99-L111</f>
        <v>0</v>
      </c>
      <c r="M114" s="217"/>
      <c r="N114" s="218"/>
    </row>
    <row r="115" spans="1:17" ht="22.35" customHeight="1" x14ac:dyDescent="0.25">
      <c r="A115" s="10"/>
      <c r="B115" s="59"/>
      <c r="C115" s="59"/>
      <c r="D115" s="59"/>
      <c r="E115" s="59"/>
      <c r="F115" s="59"/>
      <c r="G115" s="59"/>
      <c r="H115" s="59"/>
      <c r="I115" s="59"/>
      <c r="J115" s="59"/>
      <c r="K115" s="59"/>
      <c r="L115" s="60"/>
      <c r="M115" s="61"/>
      <c r="N115" s="10"/>
      <c r="O115" s="62"/>
      <c r="P115" s="62"/>
      <c r="Q115" s="62"/>
    </row>
    <row r="116" spans="1:17" ht="76.349999999999994" customHeight="1" x14ac:dyDescent="0.25">
      <c r="A116"/>
      <c r="B116" s="62"/>
      <c r="C116" s="219" t="s">
        <v>93</v>
      </c>
      <c r="D116" s="220"/>
      <c r="E116" s="220"/>
      <c r="F116" s="220"/>
      <c r="G116" s="220"/>
      <c r="H116" s="220"/>
      <c r="I116" s="220"/>
      <c r="J116" s="220"/>
      <c r="K116" s="220"/>
      <c r="L116" s="220"/>
      <c r="M116" s="220"/>
      <c r="N116" s="221"/>
    </row>
    <row r="117" spans="1:17" ht="24" customHeight="1" thickBot="1" x14ac:dyDescent="0.3">
      <c r="A117"/>
      <c r="B117"/>
      <c r="C117"/>
      <c r="D117"/>
      <c r="E117"/>
      <c r="F117"/>
      <c r="G117"/>
      <c r="H117"/>
      <c r="I117"/>
      <c r="J117"/>
      <c r="K117"/>
      <c r="L117"/>
      <c r="M117"/>
      <c r="N117"/>
    </row>
    <row r="118" spans="1:17" ht="24" customHeight="1" x14ac:dyDescent="0.25">
      <c r="A118"/>
      <c r="B118"/>
      <c r="C118"/>
      <c r="D118"/>
      <c r="E118"/>
      <c r="F118" s="222" t="s">
        <v>54</v>
      </c>
      <c r="G118" s="223"/>
      <c r="H118" s="223"/>
      <c r="I118" s="223"/>
      <c r="J118" s="223"/>
      <c r="K118" s="223"/>
      <c r="L118" s="224"/>
      <c r="M118"/>
      <c r="N118"/>
    </row>
    <row r="119" spans="1:17" s="72" customFormat="1" ht="47.1" customHeight="1" x14ac:dyDescent="0.25">
      <c r="A119"/>
      <c r="B119"/>
      <c r="C119"/>
      <c r="D119"/>
      <c r="E119"/>
      <c r="F119" s="225"/>
      <c r="G119" s="226"/>
      <c r="H119" s="190"/>
      <c r="I119" s="226"/>
      <c r="J119" s="226"/>
      <c r="K119" s="226"/>
      <c r="L119" s="227"/>
      <c r="M119"/>
      <c r="N119"/>
    </row>
    <row r="120" spans="1:17" ht="32.25" customHeight="1" thickBot="1" x14ac:dyDescent="0.3">
      <c r="A120" s="177"/>
      <c r="B120" s="177"/>
      <c r="C120" s="177"/>
      <c r="D120" s="177"/>
      <c r="E120" s="177"/>
      <c r="F120" s="228" t="s">
        <v>84</v>
      </c>
      <c r="G120" s="229"/>
      <c r="H120" s="191"/>
      <c r="I120" s="230" t="s">
        <v>85</v>
      </c>
      <c r="J120" s="230"/>
      <c r="K120" s="230"/>
      <c r="L120" s="231"/>
      <c r="M120" s="177"/>
      <c r="N120" s="177"/>
    </row>
  </sheetData>
  <sheetProtection algorithmName="SHA-512" hashValue="wbhJe8p6nyrOAw4WHxoK/E8hsD46omuVruRM2hyocq9JN/t3K0xHXWvqR/dACKznSVEzSBrRT7vScmT/SL5aLA==" saltValue="BsXcwko/egsQgYt7AfFYTQ==" spinCount="100000" sheet="1" selectLockedCells="1"/>
  <protectedRanges>
    <protectedRange sqref="C10 L19 F19:F20 H20 H23 L25 H26 F25:F26 A58 C58 F58 H58:H59 L58:L59 A64 C64 F64 A66 C66 F66 A78 C78 F78 A76 C76 F76 A74 C74 F74 K37:K50 K53 N53 F82 A84 C84 F84 A80 C80 F80 A82 C82 N37:N50 A68 A70 A72 C68 C70 C72 F68 F70 F72 L64:L85 H64:H85" name="Ausfüllbereich 1_1"/>
    <protectedRange sqref="F18" name="Ausfüllbereich 1_1_1"/>
    <protectedRange sqref="K32:K34 N32:N34" name="Ausfüllbereich 1_1_2"/>
    <protectedRange sqref="K30:K31" name="Ausfüllbereich 1_1_3"/>
    <protectedRange sqref="G103 G105 C107 G107 C109 G109 I103 L103 I105 L105 I107 L107 I109 L109 M91:M98 K91:K98 F119 C91:C98 G91:G98 I91:I98" name="Ausfüllbereich2_1_1"/>
  </protectedRanges>
  <mergeCells count="243">
    <mergeCell ref="G95:H95"/>
    <mergeCell ref="K95:L95"/>
    <mergeCell ref="M95:N95"/>
    <mergeCell ref="G96:H96"/>
    <mergeCell ref="K96:L96"/>
    <mergeCell ref="M96:N96"/>
    <mergeCell ref="G97:H97"/>
    <mergeCell ref="K97:L97"/>
    <mergeCell ref="M97:N97"/>
    <mergeCell ref="M72:M73"/>
    <mergeCell ref="N72:N73"/>
    <mergeCell ref="O72:P73"/>
    <mergeCell ref="A73:C73"/>
    <mergeCell ref="G94:H94"/>
    <mergeCell ref="K94:L94"/>
    <mergeCell ref="M94:N94"/>
    <mergeCell ref="O84:P85"/>
    <mergeCell ref="A85:C85"/>
    <mergeCell ref="A81:C81"/>
    <mergeCell ref="A83:C83"/>
    <mergeCell ref="D84:D85"/>
    <mergeCell ref="E84:E85"/>
    <mergeCell ref="F84:F85"/>
    <mergeCell ref="I84:I85"/>
    <mergeCell ref="J84:J85"/>
    <mergeCell ref="M84:M85"/>
    <mergeCell ref="N84:N85"/>
    <mergeCell ref="D82:D83"/>
    <mergeCell ref="O82:P83"/>
    <mergeCell ref="E82:E83"/>
    <mergeCell ref="F82:F83"/>
    <mergeCell ref="I82:I83"/>
    <mergeCell ref="J82:J83"/>
    <mergeCell ref="M70:M71"/>
    <mergeCell ref="N70:N71"/>
    <mergeCell ref="O70:P71"/>
    <mergeCell ref="A71:C71"/>
    <mergeCell ref="D68:D69"/>
    <mergeCell ref="E68:E69"/>
    <mergeCell ref="F68:F69"/>
    <mergeCell ref="I68:I69"/>
    <mergeCell ref="J68:J69"/>
    <mergeCell ref="E56:E57"/>
    <mergeCell ref="F56:F57"/>
    <mergeCell ref="G56:H56"/>
    <mergeCell ref="I56:J57"/>
    <mergeCell ref="K56:L56"/>
    <mergeCell ref="J66:J67"/>
    <mergeCell ref="M82:M83"/>
    <mergeCell ref="N82:N83"/>
    <mergeCell ref="P31:R31"/>
    <mergeCell ref="O78:P79"/>
    <mergeCell ref="N78:N79"/>
    <mergeCell ref="O66:P67"/>
    <mergeCell ref="O74:P75"/>
    <mergeCell ref="O64:P65"/>
    <mergeCell ref="N66:N67"/>
    <mergeCell ref="M68:M69"/>
    <mergeCell ref="N68:N69"/>
    <mergeCell ref="O68:P69"/>
    <mergeCell ref="M56:N57"/>
    <mergeCell ref="O58:P59"/>
    <mergeCell ref="M74:M75"/>
    <mergeCell ref="N74:N75"/>
    <mergeCell ref="M66:M67"/>
    <mergeCell ref="E70:E71"/>
    <mergeCell ref="J64:J65"/>
    <mergeCell ref="C97:F97"/>
    <mergeCell ref="C96:F96"/>
    <mergeCell ref="A79:C79"/>
    <mergeCell ref="A75:C75"/>
    <mergeCell ref="A67:C67"/>
    <mergeCell ref="C91:F91"/>
    <mergeCell ref="C103:F104"/>
    <mergeCell ref="G103:H103"/>
    <mergeCell ref="I103:K103"/>
    <mergeCell ref="G104:H104"/>
    <mergeCell ref="I104:K104"/>
    <mergeCell ref="D74:D75"/>
    <mergeCell ref="E74:E75"/>
    <mergeCell ref="E72:E73"/>
    <mergeCell ref="F72:F73"/>
    <mergeCell ref="I72:I73"/>
    <mergeCell ref="J72:J73"/>
    <mergeCell ref="A69:C69"/>
    <mergeCell ref="D70:D71"/>
    <mergeCell ref="F70:F71"/>
    <mergeCell ref="I70:I71"/>
    <mergeCell ref="J70:J71"/>
    <mergeCell ref="C95:F95"/>
    <mergeCell ref="I74:I75"/>
    <mergeCell ref="A1:C1"/>
    <mergeCell ref="A10:N11"/>
    <mergeCell ref="I102:N102"/>
    <mergeCell ref="L103:N103"/>
    <mergeCell ref="H23:J23"/>
    <mergeCell ref="K23:L23"/>
    <mergeCell ref="L9:M9"/>
    <mergeCell ref="K22:L22"/>
    <mergeCell ref="M64:M65"/>
    <mergeCell ref="D58:D59"/>
    <mergeCell ref="E58:E59"/>
    <mergeCell ref="F58:F59"/>
    <mergeCell ref="I58:I59"/>
    <mergeCell ref="J58:J59"/>
    <mergeCell ref="M58:M59"/>
    <mergeCell ref="N58:N59"/>
    <mergeCell ref="F48:H48"/>
    <mergeCell ref="A65:C65"/>
    <mergeCell ref="A62:C62"/>
    <mergeCell ref="D64:D65"/>
    <mergeCell ref="E64:E65"/>
    <mergeCell ref="F64:F65"/>
    <mergeCell ref="I64:I65"/>
    <mergeCell ref="L104:N104"/>
    <mergeCell ref="L105:N105"/>
    <mergeCell ref="C12:N14"/>
    <mergeCell ref="F18:L18"/>
    <mergeCell ref="F19:J19"/>
    <mergeCell ref="L6:M6"/>
    <mergeCell ref="L7:M7"/>
    <mergeCell ref="G5:H6"/>
    <mergeCell ref="L8:M8"/>
    <mergeCell ref="C20:E20"/>
    <mergeCell ref="H20:N20"/>
    <mergeCell ref="C22:E22"/>
    <mergeCell ref="F22:G22"/>
    <mergeCell ref="A6:E6"/>
    <mergeCell ref="C24:E24"/>
    <mergeCell ref="H24:J24"/>
    <mergeCell ref="D72:D73"/>
    <mergeCell ref="F25:J25"/>
    <mergeCell ref="C26:E26"/>
    <mergeCell ref="H26:N26"/>
    <mergeCell ref="F74:F75"/>
    <mergeCell ref="A86:C86"/>
    <mergeCell ref="F86:G86"/>
    <mergeCell ref="J86:K86"/>
    <mergeCell ref="A59:C59"/>
    <mergeCell ref="A56:C56"/>
    <mergeCell ref="L50:N50"/>
    <mergeCell ref="F37:I37"/>
    <mergeCell ref="F38:I38"/>
    <mergeCell ref="A77:C77"/>
    <mergeCell ref="D78:D79"/>
    <mergeCell ref="E78:E79"/>
    <mergeCell ref="F78:F79"/>
    <mergeCell ref="I78:I79"/>
    <mergeCell ref="J78:J79"/>
    <mergeCell ref="M78:M79"/>
    <mergeCell ref="E62:E63"/>
    <mergeCell ref="F62:F63"/>
    <mergeCell ref="G62:H62"/>
    <mergeCell ref="I62:J63"/>
    <mergeCell ref="K62:L62"/>
    <mergeCell ref="M62:N63"/>
    <mergeCell ref="N64:N65"/>
    <mergeCell ref="D66:D67"/>
    <mergeCell ref="E66:E67"/>
    <mergeCell ref="F66:F67"/>
    <mergeCell ref="I66:I67"/>
    <mergeCell ref="J74:J75"/>
    <mergeCell ref="D80:D81"/>
    <mergeCell ref="O76:P77"/>
    <mergeCell ref="D76:D77"/>
    <mergeCell ref="E76:E77"/>
    <mergeCell ref="F76:F77"/>
    <mergeCell ref="I76:I77"/>
    <mergeCell ref="J76:J77"/>
    <mergeCell ref="O80:P81"/>
    <mergeCell ref="M76:M77"/>
    <mergeCell ref="N76:N77"/>
    <mergeCell ref="E80:E81"/>
    <mergeCell ref="F80:F81"/>
    <mergeCell ref="I80:I81"/>
    <mergeCell ref="J80:J81"/>
    <mergeCell ref="M80:M81"/>
    <mergeCell ref="N80:N81"/>
    <mergeCell ref="J87:K87"/>
    <mergeCell ref="C90:F90"/>
    <mergeCell ref="G90:H90"/>
    <mergeCell ref="I90:J90"/>
    <mergeCell ref="K90:L90"/>
    <mergeCell ref="M90:N90"/>
    <mergeCell ref="G91:H91"/>
    <mergeCell ref="K91:L91"/>
    <mergeCell ref="M91:N91"/>
    <mergeCell ref="C105:F106"/>
    <mergeCell ref="G105:H105"/>
    <mergeCell ref="I105:K105"/>
    <mergeCell ref="G106:H106"/>
    <mergeCell ref="I106:K106"/>
    <mergeCell ref="L111:N111"/>
    <mergeCell ref="C109:F109"/>
    <mergeCell ref="G109:H109"/>
    <mergeCell ref="I109:K109"/>
    <mergeCell ref="C110:F110"/>
    <mergeCell ref="G110:H110"/>
    <mergeCell ref="I110:K110"/>
    <mergeCell ref="L108:N108"/>
    <mergeCell ref="L109:N109"/>
    <mergeCell ref="L110:N110"/>
    <mergeCell ref="I107:K107"/>
    <mergeCell ref="L106:N106"/>
    <mergeCell ref="L107:N107"/>
    <mergeCell ref="C107:F107"/>
    <mergeCell ref="G107:H107"/>
    <mergeCell ref="C108:F108"/>
    <mergeCell ref="G108:H108"/>
    <mergeCell ref="I108:K108"/>
    <mergeCell ref="G111:K111"/>
    <mergeCell ref="A114:K114"/>
    <mergeCell ref="L114:N114"/>
    <mergeCell ref="C116:N116"/>
    <mergeCell ref="F118:L118"/>
    <mergeCell ref="F119:G119"/>
    <mergeCell ref="I119:L119"/>
    <mergeCell ref="F120:G120"/>
    <mergeCell ref="I120:L120"/>
    <mergeCell ref="C23:G23"/>
    <mergeCell ref="G99:L99"/>
    <mergeCell ref="E33:H33"/>
    <mergeCell ref="I33:M33"/>
    <mergeCell ref="C89:J89"/>
    <mergeCell ref="K89:N89"/>
    <mergeCell ref="C101:J101"/>
    <mergeCell ref="K101:N101"/>
    <mergeCell ref="C102:H102"/>
    <mergeCell ref="G98:H98"/>
    <mergeCell ref="K98:L98"/>
    <mergeCell ref="C92:F92"/>
    <mergeCell ref="G92:H92"/>
    <mergeCell ref="K92:L92"/>
    <mergeCell ref="M92:N92"/>
    <mergeCell ref="C93:F93"/>
    <mergeCell ref="G93:H93"/>
    <mergeCell ref="K93:L93"/>
    <mergeCell ref="M93:N93"/>
    <mergeCell ref="C94:F94"/>
    <mergeCell ref="C98:F98"/>
    <mergeCell ref="M98:N98"/>
    <mergeCell ref="M99:N99"/>
    <mergeCell ref="F87:G87"/>
  </mergeCells>
  <dataValidations xWindow="706" yWindow="538" count="5">
    <dataValidation allowBlank="1" showInputMessage="1" showErrorMessage="1" promptTitle="Uhrzeit von:" prompt="Beginn der Arbeitszeit des zusätzlichen Personals" sqref="K48" xr:uid="{00000000-0002-0000-0000-000001000000}"/>
    <dataValidation allowBlank="1" showInputMessage="1" showErrorMessage="1" promptTitle="Uhrzeit bis:" prompt="Ende der Arbeitszeit des zusätzlichen Personals" sqref="N48" xr:uid="{00000000-0002-0000-0000-000002000000}"/>
    <dataValidation allowBlank="1" showInputMessage="1" showErrorMessage="1" promptTitle="Datum von:" prompt="Eingabe in TT.MM.JJJJ_x000a_" sqref="K46 N46" xr:uid="{00000000-0002-0000-0000-000003000000}"/>
    <dataValidation type="list" allowBlank="1" showInputMessage="1" showErrorMessage="1" promptTitle="Betriebsjahr:" prompt="Bitte Betriebsjahr auswählen!" sqref="J41" xr:uid="{00000000-0002-0000-0000-000004000000}">
      <formula1>"2024/25,2025/26,2026/27"</formula1>
    </dataValidation>
    <dataValidation allowBlank="1" showInputMessage="1" showErrorMessage="1" promptTitle="Achtung" prompt="Bei einer täglichen Öffnungszeit von mehr als 6 Stunden bitte mindestens 2 Personen angeben!" sqref="I33:M33" xr:uid="{78DBA9A2-3B80-4A3A-A382-F4C60E6C7827}"/>
  </dataValidations>
  <hyperlinks>
    <hyperlink ref="N9" r:id="rId1" display="mailto:kin@stmk.gv.at" xr:uid="{00000000-0004-0000-0000-000000000000}"/>
  </hyperlinks>
  <pageMargins left="0" right="0" top="0.78740157480314965" bottom="0.19685039370078741" header="0.31496062992125984" footer="0.31496062992125984"/>
  <pageSetup paperSize="9" scale="90" orientation="landscape" r:id="rId2"/>
  <headerFooter>
    <oddHeader>&amp;CSeite &amp;P von &amp;N</oddHeader>
  </headerFooter>
  <rowBreaks count="3" manualBreakCount="3">
    <brk id="27" max="16383" man="1"/>
    <brk id="87" max="16383" man="1"/>
    <brk id="113" max="16383" man="1"/>
  </rowBreaks>
  <drawing r:id="rId3"/>
  <legacyDrawing r:id="rId4"/>
  <controls>
    <mc:AlternateContent xmlns:mc="http://schemas.openxmlformats.org/markup-compatibility/2006">
      <mc:Choice Requires="x14">
        <control shapeId="1027" r:id="rId5" name="CheckBox3">
          <controlPr defaultSize="0" autoLine="0" r:id="rId6">
            <anchor moveWithCells="1">
              <from>
                <xdr:col>0</xdr:col>
                <xdr:colOff>114300</xdr:colOff>
                <xdr:row>54</xdr:row>
                <xdr:rowOff>28575</xdr:rowOff>
              </from>
              <to>
                <xdr:col>0</xdr:col>
                <xdr:colOff>257175</xdr:colOff>
                <xdr:row>54</xdr:row>
                <xdr:rowOff>209550</xdr:rowOff>
              </to>
            </anchor>
          </controlPr>
        </control>
      </mc:Choice>
      <mc:Fallback>
        <control shapeId="1027" r:id="rId5" name="CheckBox3"/>
      </mc:Fallback>
    </mc:AlternateContent>
    <mc:AlternateContent xmlns:mc="http://schemas.openxmlformats.org/markup-compatibility/2006">
      <mc:Choice Requires="x14">
        <control shapeId="1028" r:id="rId7" name="CheckBox4">
          <controlPr defaultSize="0" autoLine="0" r:id="rId8">
            <anchor moveWithCells="1">
              <from>
                <xdr:col>0</xdr:col>
                <xdr:colOff>114300</xdr:colOff>
                <xdr:row>60</xdr:row>
                <xdr:rowOff>28575</xdr:rowOff>
              </from>
              <to>
                <xdr:col>0</xdr:col>
                <xdr:colOff>257175</xdr:colOff>
                <xdr:row>60</xdr:row>
                <xdr:rowOff>209550</xdr:rowOff>
              </to>
            </anchor>
          </controlPr>
        </control>
      </mc:Choice>
      <mc:Fallback>
        <control shapeId="1028" r:id="rId7" name="CheckBox4"/>
      </mc:Fallback>
    </mc:AlternateContent>
    <mc:AlternateContent xmlns:mc="http://schemas.openxmlformats.org/markup-compatibility/2006">
      <mc:Choice Requires="x14">
        <control shapeId="1034" r:id="rId9" name="Check Box 10">
          <controlPr defaultSize="0" autoFill="0" autoLine="0" autoPict="0">
            <anchor moveWithCells="1">
              <from>
                <xdr:col>2</xdr:col>
                <xdr:colOff>257175</xdr:colOff>
                <xdr:row>45</xdr:row>
                <xdr:rowOff>28575</xdr:rowOff>
              </from>
              <to>
                <xdr:col>5</xdr:col>
                <xdr:colOff>133350</xdr:colOff>
                <xdr:row>46</xdr:row>
                <xdr:rowOff>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2</xdr:col>
                <xdr:colOff>257175</xdr:colOff>
                <xdr:row>43</xdr:row>
                <xdr:rowOff>28575</xdr:rowOff>
              </from>
              <to>
                <xdr:col>2</xdr:col>
                <xdr:colOff>704850</xdr:colOff>
                <xdr:row>44</xdr:row>
                <xdr:rowOff>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Endabrechnungsblatt</vt:lpstr>
      <vt:lpstr>Endabrechnungsblatt!Druckbereich</vt:lpstr>
    </vt:vector>
  </TitlesOfParts>
  <Company>Land Steiermark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Neuhold Ernst</dc:creator>
  <cp:lastModifiedBy>Haring Christopher</cp:lastModifiedBy>
  <cp:lastPrinted>2024-03-04T11:48:33Z</cp:lastPrinted>
  <dcterms:created xsi:type="dcterms:W3CDTF">2023-04-27T07:49:21Z</dcterms:created>
  <dcterms:modified xsi:type="dcterms:W3CDTF">2025-04-09T05:43:03Z</dcterms:modified>
</cp:coreProperties>
</file>