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N:\GSKG09_Baufoerderung\15a B-VG\15a B_VG 22_23 bis 26_27\3. Call 06_2024\Anträge Überarbeitung\"/>
    </mc:Choice>
  </mc:AlternateContent>
  <xr:revisionPtr revIDLastSave="0" documentId="13_ncr:1_{2E1A7631-FF52-4A90-B1E8-9A98C7EFF89A}" xr6:coauthVersionLast="47" xr6:coauthVersionMax="47" xr10:uidLastSave="{00000000-0000-0000-0000-000000000000}"/>
  <workbookProtection workbookAlgorithmName="SHA-512" workbookHashValue="aI8ijYpbZhb5HivCRqZS6zYNSZ+1j4Rae7PCp0n1yMpPAyPxRGWAZsU9ikbI/BG2RhBGhDW9+stkXK61/QrMiA==" workbookSaltValue="sSw/nwPtKj82NXOKygoItw==" workbookSpinCount="100000" lockStructure="1"/>
  <bookViews>
    <workbookView xWindow="0" yWindow="0" windowWidth="28800" windowHeight="15480" xr2:uid="{00000000-000D-0000-FFFF-FFFF00000000}"/>
  </bookViews>
  <sheets>
    <sheet name="Beiblatt 24_25" sheetId="28" r:id="rId1"/>
    <sheet name="Beiblatt 25_26" sheetId="33" r:id="rId2"/>
    <sheet name="Beiblatt 26_27" sheetId="34" r:id="rId3"/>
  </sheets>
  <definedNames>
    <definedName name="_xlnm.Print_Area" localSheetId="0">'Beiblatt 24_25'!$A$1:$P$121</definedName>
    <definedName name="_xlnm.Print_Area" localSheetId="1">'Beiblatt 25_26'!$A$1:$P$121</definedName>
    <definedName name="_xlnm.Print_Area" localSheetId="2">'Beiblatt 26_27'!$A$1:$P$121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2" i="34" l="1"/>
  <c r="M100" i="34"/>
  <c r="L115" i="34" s="1"/>
  <c r="L88" i="34"/>
  <c r="H88" i="34"/>
  <c r="L87" i="34"/>
  <c r="H87" i="34"/>
  <c r="E85" i="34"/>
  <c r="N85" i="34" s="1"/>
  <c r="O85" i="34" s="1"/>
  <c r="D85" i="34"/>
  <c r="B85" i="34"/>
  <c r="D83" i="34"/>
  <c r="B83" i="34"/>
  <c r="E83" i="34" s="1"/>
  <c r="D81" i="34"/>
  <c r="E81" i="34" s="1"/>
  <c r="B81" i="34"/>
  <c r="D79" i="34"/>
  <c r="B79" i="34"/>
  <c r="E79" i="34" s="1"/>
  <c r="E77" i="34"/>
  <c r="N77" i="34" s="1"/>
  <c r="O77" i="34" s="1"/>
  <c r="D77" i="34"/>
  <c r="B77" i="34"/>
  <c r="D75" i="34"/>
  <c r="B75" i="34"/>
  <c r="E75" i="34" s="1"/>
  <c r="D73" i="34"/>
  <c r="E73" i="34" s="1"/>
  <c r="B73" i="34"/>
  <c r="D71" i="34"/>
  <c r="B71" i="34"/>
  <c r="E71" i="34" s="1"/>
  <c r="E69" i="34"/>
  <c r="N69" i="34" s="1"/>
  <c r="O69" i="34" s="1"/>
  <c r="D69" i="34"/>
  <c r="B69" i="34"/>
  <c r="D67" i="34"/>
  <c r="B67" i="34"/>
  <c r="E67" i="34" s="1"/>
  <c r="D65" i="34"/>
  <c r="E65" i="34" s="1"/>
  <c r="B65" i="34"/>
  <c r="D63" i="34"/>
  <c r="B63" i="34"/>
  <c r="E63" i="34" s="1"/>
  <c r="E57" i="34"/>
  <c r="N57" i="34" s="1"/>
  <c r="O57" i="34" s="1"/>
  <c r="D57" i="34"/>
  <c r="B57" i="34"/>
  <c r="L112" i="33"/>
  <c r="M100" i="33"/>
  <c r="L115" i="33" s="1"/>
  <c r="L88" i="33"/>
  <c r="H88" i="33"/>
  <c r="L87" i="33"/>
  <c r="H87" i="33"/>
  <c r="D85" i="33"/>
  <c r="E85" i="33" s="1"/>
  <c r="B85" i="33"/>
  <c r="D83" i="33"/>
  <c r="B83" i="33"/>
  <c r="E83" i="33" s="1"/>
  <c r="D81" i="33"/>
  <c r="B81" i="33"/>
  <c r="E81" i="33" s="1"/>
  <c r="J79" i="33"/>
  <c r="E79" i="33"/>
  <c r="N79" i="33" s="1"/>
  <c r="O79" i="33" s="1"/>
  <c r="D79" i="33"/>
  <c r="B79" i="33"/>
  <c r="D77" i="33"/>
  <c r="B77" i="33"/>
  <c r="E77" i="33" s="1"/>
  <c r="D75" i="33"/>
  <c r="B75" i="33"/>
  <c r="E75" i="33" s="1"/>
  <c r="D73" i="33"/>
  <c r="B73" i="33"/>
  <c r="E73" i="33" s="1"/>
  <c r="E71" i="33"/>
  <c r="J71" i="33" s="1"/>
  <c r="D71" i="33"/>
  <c r="B71" i="33"/>
  <c r="D69" i="33"/>
  <c r="B69" i="33"/>
  <c r="E69" i="33" s="1"/>
  <c r="D67" i="33"/>
  <c r="B67" i="33"/>
  <c r="E67" i="33" s="1"/>
  <c r="D65" i="33"/>
  <c r="B65" i="33"/>
  <c r="E65" i="33" s="1"/>
  <c r="E63" i="33"/>
  <c r="J63" i="33" s="1"/>
  <c r="D63" i="33"/>
  <c r="B63" i="33"/>
  <c r="D57" i="33"/>
  <c r="B57" i="33"/>
  <c r="E57" i="33" s="1"/>
  <c r="J65" i="34" l="1"/>
  <c r="N65" i="34"/>
  <c r="O65" i="34" s="1"/>
  <c r="N71" i="34"/>
  <c r="O71" i="34" s="1"/>
  <c r="J71" i="34"/>
  <c r="N79" i="34"/>
  <c r="O79" i="34" s="1"/>
  <c r="J79" i="34"/>
  <c r="N67" i="34"/>
  <c r="O67" i="34" s="1"/>
  <c r="J67" i="34"/>
  <c r="J73" i="34"/>
  <c r="N73" i="34"/>
  <c r="O73" i="34" s="1"/>
  <c r="N75" i="34"/>
  <c r="O75" i="34" s="1"/>
  <c r="J75" i="34"/>
  <c r="N81" i="34"/>
  <c r="O81" i="34" s="1"/>
  <c r="J81" i="34"/>
  <c r="N83" i="34"/>
  <c r="O83" i="34" s="1"/>
  <c r="J83" i="34"/>
  <c r="N63" i="34"/>
  <c r="O63" i="34" s="1"/>
  <c r="J63" i="34"/>
  <c r="J57" i="34"/>
  <c r="J69" i="34"/>
  <c r="J77" i="34"/>
  <c r="J85" i="34"/>
  <c r="N85" i="33"/>
  <c r="O85" i="33" s="1"/>
  <c r="J85" i="33"/>
  <c r="J73" i="33"/>
  <c r="N73" i="33"/>
  <c r="O73" i="33" s="1"/>
  <c r="J67" i="33"/>
  <c r="N67" i="33"/>
  <c r="O67" i="33" s="1"/>
  <c r="J65" i="33"/>
  <c r="N65" i="33"/>
  <c r="O65" i="33" s="1"/>
  <c r="N75" i="33"/>
  <c r="O75" i="33" s="1"/>
  <c r="J75" i="33"/>
  <c r="N81" i="33"/>
  <c r="O81" i="33" s="1"/>
  <c r="J81" i="33"/>
  <c r="J57" i="33"/>
  <c r="N57" i="33"/>
  <c r="O57" i="33" s="1"/>
  <c r="N69" i="33"/>
  <c r="O69" i="33" s="1"/>
  <c r="J69" i="33"/>
  <c r="N83" i="33"/>
  <c r="O83" i="33" s="1"/>
  <c r="J83" i="33"/>
  <c r="N77" i="33"/>
  <c r="O77" i="33" s="1"/>
  <c r="J77" i="33"/>
  <c r="N63" i="33"/>
  <c r="O63" i="33" s="1"/>
  <c r="N71" i="33"/>
  <c r="O71" i="33" s="1"/>
  <c r="B57" i="28" l="1"/>
  <c r="B63" i="28"/>
  <c r="B65" i="28"/>
  <c r="B67" i="28"/>
  <c r="B69" i="28"/>
  <c r="B71" i="28"/>
  <c r="B73" i="28"/>
  <c r="B75" i="28"/>
  <c r="B77" i="28"/>
  <c r="B79" i="28"/>
  <c r="B81" i="28"/>
  <c r="B83" i="28"/>
  <c r="B85" i="28"/>
  <c r="H88" i="28"/>
  <c r="H87" i="28"/>
  <c r="L112" i="28"/>
  <c r="M100" i="28"/>
  <c r="L88" i="28"/>
  <c r="L87" i="28"/>
  <c r="D85" i="28"/>
  <c r="D83" i="28"/>
  <c r="D81" i="28"/>
  <c r="E81" i="28" s="1"/>
  <c r="D79" i="28"/>
  <c r="D77" i="28"/>
  <c r="D75" i="28"/>
  <c r="D73" i="28"/>
  <c r="E73" i="28" s="1"/>
  <c r="D71" i="28"/>
  <c r="D69" i="28"/>
  <c r="D67" i="28"/>
  <c r="D65" i="28"/>
  <c r="E65" i="28" s="1"/>
  <c r="D63" i="28"/>
  <c r="D57" i="28"/>
  <c r="L115" i="28" l="1"/>
  <c r="E67" i="28"/>
  <c r="N67" i="28" s="1"/>
  <c r="O67" i="28" s="1"/>
  <c r="E83" i="28"/>
  <c r="N83" i="28" s="1"/>
  <c r="O83" i="28" s="1"/>
  <c r="E57" i="28"/>
  <c r="J57" i="28" s="1"/>
  <c r="E69" i="28"/>
  <c r="N69" i="28" s="1"/>
  <c r="O69" i="28" s="1"/>
  <c r="E63" i="28"/>
  <c r="J63" i="28" s="1"/>
  <c r="E71" i="28"/>
  <c r="J71" i="28" s="1"/>
  <c r="E79" i="28"/>
  <c r="J79" i="28" s="1"/>
  <c r="E75" i="28"/>
  <c r="J75" i="28" s="1"/>
  <c r="E77" i="28"/>
  <c r="N77" i="28" s="1"/>
  <c r="O77" i="28" s="1"/>
  <c r="E85" i="28"/>
  <c r="J85" i="28" s="1"/>
  <c r="N57" i="28"/>
  <c r="O57" i="28" s="1"/>
  <c r="N73" i="28"/>
  <c r="O73" i="28" s="1"/>
  <c r="J73" i="28"/>
  <c r="N65" i="28"/>
  <c r="O65" i="28" s="1"/>
  <c r="J65" i="28"/>
  <c r="N81" i="28"/>
  <c r="O81" i="28" s="1"/>
  <c r="J81" i="28"/>
  <c r="J67" i="28" l="1"/>
  <c r="J77" i="28"/>
  <c r="J83" i="28"/>
  <c r="N63" i="28"/>
  <c r="O63" i="28" s="1"/>
  <c r="J69" i="28"/>
  <c r="N85" i="28"/>
  <c r="O85" i="28" s="1"/>
  <c r="N71" i="28"/>
  <c r="O71" i="28" s="1"/>
  <c r="N79" i="28"/>
  <c r="O79" i="28" s="1"/>
  <c r="N75" i="28"/>
  <c r="O75" i="28" s="1"/>
</calcChain>
</file>

<file path=xl/sharedStrings.xml><?xml version="1.0" encoding="utf-8"?>
<sst xmlns="http://schemas.openxmlformats.org/spreadsheetml/2006/main" count="681" uniqueCount="103">
  <si>
    <t>An das</t>
  </si>
  <si>
    <t>Amt der Steiermärkischen Landesregierung</t>
  </si>
  <si>
    <t xml:space="preserve">Abteilung 6 Bildung und Gesellschaft </t>
  </si>
  <si>
    <t>Beiblatt</t>
  </si>
  <si>
    <t>Referat Kinderbildung  und -betreuung</t>
  </si>
  <si>
    <t>Karmeliterplatz 2, 8010 Graz</t>
  </si>
  <si>
    <t>E-Mail: call-ausbau@stmk.gv.at</t>
  </si>
  <si>
    <t>Dateneingabe nur in gelb markierte Felder. Pflichtfelder!</t>
  </si>
  <si>
    <t>Antragsteller/in:</t>
  </si>
  <si>
    <t>Name:</t>
  </si>
  <si>
    <t>Straße:</t>
  </si>
  <si>
    <t>Nummer:</t>
  </si>
  <si>
    <t>Postleitzahl:</t>
  </si>
  <si>
    <t>Ort:</t>
  </si>
  <si>
    <t>Einrichtungsart:</t>
  </si>
  <si>
    <t>KINDERGARTEN</t>
  </si>
  <si>
    <r>
      <t>Einrichtungsnummer</t>
    </r>
    <r>
      <rPr>
        <i/>
        <sz val="9"/>
        <color theme="1"/>
        <rFont val="Calibri"/>
        <family val="2"/>
        <scheme val="minor"/>
      </rPr>
      <t xml:space="preserve"> (bei bereits bestehenden Einrichtungen)</t>
    </r>
  </si>
  <si>
    <t>Standort:</t>
  </si>
  <si>
    <t>(8- bzw. 9-stellig)</t>
  </si>
  <si>
    <t>Angaben zur Gruppe in welcher der Betreuungsschlüssel verbessert wird:</t>
  </si>
  <si>
    <t>Um welche Gruppe handelt es sich:</t>
  </si>
  <si>
    <t>Gruppe</t>
  </si>
  <si>
    <t>(Gruppennummer)</t>
  </si>
  <si>
    <t>von:</t>
  </si>
  <si>
    <t>bis:</t>
  </si>
  <si>
    <t>Uhrzeit</t>
  </si>
  <si>
    <t>Bitte zutreffende Variante ankreuzen und Detaildaten ausfüllen!</t>
  </si>
  <si>
    <r>
      <t xml:space="preserve">     </t>
    </r>
    <r>
      <rPr>
        <sz val="14"/>
        <color theme="1"/>
        <rFont val="Calibri"/>
        <family val="2"/>
        <scheme val="minor"/>
      </rPr>
      <t xml:space="preserve">  </t>
    </r>
    <r>
      <rPr>
        <b/>
        <sz val="14"/>
        <color theme="1"/>
        <rFont val="Calibri"/>
        <family val="2"/>
        <scheme val="minor"/>
      </rPr>
      <t>Variante A)</t>
    </r>
    <r>
      <rPr>
        <sz val="14"/>
        <color theme="1"/>
        <rFont val="Calibri"/>
        <family val="2"/>
        <scheme val="minor"/>
      </rPr>
      <t xml:space="preserve"> </t>
    </r>
    <r>
      <rPr>
        <b/>
        <i/>
        <sz val="12"/>
        <color theme="1"/>
        <rFont val="Calibri"/>
        <family val="2"/>
        <scheme val="minor"/>
      </rPr>
      <t>Personalausstattung und Kinderanzahl gelten unverändert für die gesamte tägliche Öffnungszeit</t>
    </r>
  </si>
  <si>
    <t>in Stunden</t>
  </si>
  <si>
    <r>
      <t xml:space="preserve">ein-geschriebene Kinder                        </t>
    </r>
    <r>
      <rPr>
        <i/>
        <sz val="10"/>
        <color theme="1"/>
        <rFont val="Calibri"/>
        <family val="2"/>
        <scheme val="minor"/>
      </rPr>
      <t>(= errechnete Zahl)</t>
    </r>
  </si>
  <si>
    <t>Personalausstattung VORHER</t>
  </si>
  <si>
    <t>Betreuungs-schlüssel VORHER</t>
  </si>
  <si>
    <t>freiwillige Verbesserung der Personalausstattung über das gesetzlich geforderte Ausmaß hinaus</t>
  </si>
  <si>
    <t>von</t>
  </si>
  <si>
    <t>Dezimal-zahl</t>
  </si>
  <si>
    <t>bis</t>
  </si>
  <si>
    <t>Funktion</t>
  </si>
  <si>
    <r>
      <t xml:space="preserve">Wochenstunden Kinderdienst aller Personen GESAMT
</t>
    </r>
    <r>
      <rPr>
        <i/>
        <sz val="9"/>
        <color theme="1"/>
        <rFont val="Calibri"/>
        <family val="2"/>
        <scheme val="minor"/>
      </rPr>
      <t xml:space="preserve">(in Dezimalzahl) </t>
    </r>
  </si>
  <si>
    <r>
      <t xml:space="preserve">Wochenstunden der zusätzlichen Person/en
</t>
    </r>
    <r>
      <rPr>
        <i/>
        <sz val="9"/>
        <color theme="1"/>
        <rFont val="Calibri"/>
        <family val="2"/>
        <scheme val="minor"/>
      </rPr>
      <t>(in Dezimalzahl)</t>
    </r>
  </si>
  <si>
    <r>
      <t xml:space="preserve">PädagogInnen   </t>
    </r>
    <r>
      <rPr>
        <sz val="8"/>
        <color theme="1"/>
        <rFont val="Calibri"/>
        <family val="2"/>
        <scheme val="minor"/>
      </rPr>
      <t xml:space="preserve"> </t>
    </r>
    <r>
      <rPr>
        <i/>
        <sz val="8"/>
        <color theme="1"/>
        <rFont val="Calibri"/>
        <family val="2"/>
        <scheme val="minor"/>
      </rPr>
      <t xml:space="preserve">(Kinderdienst </t>
    </r>
    <r>
      <rPr>
        <i/>
        <u/>
        <sz val="8"/>
        <color theme="1"/>
        <rFont val="Calibri"/>
        <family val="2"/>
        <scheme val="minor"/>
      </rPr>
      <t>ohne</t>
    </r>
    <r>
      <rPr>
        <i/>
        <sz val="8"/>
        <color theme="1"/>
        <rFont val="Calibri"/>
        <family val="2"/>
        <scheme val="minor"/>
      </rPr>
      <t xml:space="preserve"> Vorbereitungszeit)</t>
    </r>
  </si>
  <si>
    <t>1:</t>
  </si>
  <si>
    <t>(Eingabe mit Doppelpunkt              z.B. 7:00)</t>
  </si>
  <si>
    <t>BetreuerInnen</t>
  </si>
  <si>
    <r>
      <t xml:space="preserve">      </t>
    </r>
    <r>
      <rPr>
        <b/>
        <i/>
        <sz val="14"/>
        <color theme="1"/>
        <rFont val="Calibri"/>
        <family val="2"/>
        <scheme val="minor"/>
      </rPr>
      <t xml:space="preserve"> Variante B)</t>
    </r>
    <r>
      <rPr>
        <b/>
        <i/>
        <sz val="12"/>
        <color theme="1"/>
        <rFont val="Calibri"/>
        <family val="2"/>
        <scheme val="minor"/>
      </rPr>
      <t xml:space="preserve"> Personalausstattung und Kinderanzahl ändern sich während der Öffnungszeit</t>
    </r>
  </si>
  <si>
    <t>(Eingabe mit Doppelpunkt                            z.B. 7:00)</t>
  </si>
  <si>
    <t>(Eingabe mit Doppelpunkt                        z.B. 7:00)</t>
  </si>
  <si>
    <t>(Eingabe mit Doppelpunkt               z.B. 7:00)</t>
  </si>
  <si>
    <t>PädagogInnen Gesamt</t>
  </si>
  <si>
    <t>BetreuerInnen Gesamt</t>
  </si>
  <si>
    <r>
      <t xml:space="preserve">Funktion                                                </t>
    </r>
    <r>
      <rPr>
        <b/>
        <sz val="10"/>
        <color theme="1"/>
        <rFont val="Calibri"/>
        <family val="2"/>
        <scheme val="minor"/>
      </rPr>
      <t xml:space="preserve">     </t>
    </r>
    <r>
      <rPr>
        <b/>
        <sz val="11"/>
        <color theme="1"/>
        <rFont val="Calibri"/>
        <family val="2"/>
        <scheme val="minor"/>
      </rPr>
      <t xml:space="preserve">  </t>
    </r>
    <r>
      <rPr>
        <i/>
        <sz val="9"/>
        <color theme="1"/>
        <rFont val="Calibri"/>
        <family val="2"/>
        <scheme val="minor"/>
      </rPr>
      <t>(PädagogIn oder Betreuerin)</t>
    </r>
  </si>
  <si>
    <r>
      <t xml:space="preserve">Beschäftigungs-              ausmaß       </t>
    </r>
    <r>
      <rPr>
        <i/>
        <sz val="9"/>
        <color theme="1"/>
        <rFont val="Calibri"/>
        <family val="2"/>
        <scheme val="minor"/>
      </rPr>
      <t xml:space="preserve"> </t>
    </r>
    <r>
      <rPr>
        <i/>
        <sz val="8"/>
        <color theme="1"/>
        <rFont val="Calibri"/>
        <family val="2"/>
        <scheme val="minor"/>
      </rPr>
      <t>(Stunden pro Woche)</t>
    </r>
  </si>
  <si>
    <t>Gehaltsschema/Stufe gemäß der die Person entlohnt wird</t>
  </si>
  <si>
    <t>Stunden/          Woche</t>
  </si>
  <si>
    <t>Stunden/         Woche</t>
  </si>
  <si>
    <r>
      <rPr>
        <b/>
        <i/>
        <sz val="10"/>
        <color theme="1"/>
        <rFont val="Calibri"/>
        <family val="2"/>
        <scheme val="minor"/>
      </rPr>
      <t xml:space="preserve">Zuzahlung von Gemeinden und/oder privaten Institutionen </t>
    </r>
    <r>
      <rPr>
        <b/>
        <i/>
        <sz val="9"/>
        <color theme="1"/>
        <rFont val="Calibri"/>
        <family val="2"/>
        <scheme val="minor"/>
      </rPr>
      <t xml:space="preserve">                                                                                                                      (bitte jede Zuzahlung getrennt anführen)</t>
    </r>
  </si>
  <si>
    <t>(Höhe der Personalförderung)</t>
  </si>
  <si>
    <t>(Name der Gemeinde/Institution)</t>
  </si>
  <si>
    <t>(Höhe der Zuzahlung)</t>
  </si>
  <si>
    <t>(Höhe der Elternbeiträge)</t>
  </si>
  <si>
    <t>Hiermit bestätige ich/bestätigen wir, dass die obigen Angaben der Richtigkeit entsprechen.</t>
  </si>
  <si>
    <t>Kinderanzahl</t>
  </si>
  <si>
    <t>kin@stmk.gv.at</t>
  </si>
  <si>
    <t>Tel.:</t>
  </si>
  <si>
    <t>Fax:</t>
  </si>
  <si>
    <t>Rückfragen:</t>
  </si>
  <si>
    <t>Förderbar sind maximal 3 Betriebsjahre bzw. bis längstens 31.08.2027</t>
  </si>
  <si>
    <t>Beschäftigungsausmaß in Wochenstunden</t>
  </si>
  <si>
    <t>jährliche Öffnungszeiten der Einrichtung (Datum)</t>
  </si>
  <si>
    <t>Geplanter Einsatz des zusätzlichen Personals für das Betriesbjahr 2024/2025:</t>
  </si>
  <si>
    <t>abweichender Zeitraum (z.B. 15.10. bis 01.06.)</t>
  </si>
  <si>
    <r>
      <t xml:space="preserve">Betriebsjahr </t>
    </r>
    <r>
      <rPr>
        <b/>
        <u/>
        <sz val="11"/>
        <color theme="1"/>
        <rFont val="Calibri"/>
        <family val="2"/>
        <scheme val="minor"/>
      </rPr>
      <t>2026/2027</t>
    </r>
  </si>
  <si>
    <r>
      <t xml:space="preserve">Betriebsjahr </t>
    </r>
    <r>
      <rPr>
        <b/>
        <u/>
        <sz val="11"/>
        <color theme="1"/>
        <rFont val="Calibri"/>
        <family val="2"/>
        <scheme val="minor"/>
      </rPr>
      <t>2025/2026</t>
    </r>
  </si>
  <si>
    <r>
      <t xml:space="preserve">Betriebsjahr </t>
    </r>
    <r>
      <rPr>
        <b/>
        <u/>
        <sz val="11"/>
        <color theme="1"/>
        <rFont val="Calibri"/>
        <family val="2"/>
        <scheme val="minor"/>
      </rPr>
      <t>2024/2025</t>
    </r>
  </si>
  <si>
    <r>
      <t xml:space="preserve">Betreuungsschlüssel NACHHER
</t>
    </r>
    <r>
      <rPr>
        <b/>
        <sz val="10"/>
        <color theme="1"/>
        <rFont val="Calibri"/>
        <family val="2"/>
        <scheme val="minor"/>
      </rPr>
      <t>ist gleich bzw. unter 1:10</t>
    </r>
  </si>
  <si>
    <t>E-Mail:</t>
  </si>
  <si>
    <t>mindestens:</t>
  </si>
  <si>
    <t>tatsächlich:</t>
  </si>
  <si>
    <t>Geplanter Einsatz des zusätzlichen Personals für das Betriesbjahr 2025/2026:</t>
  </si>
  <si>
    <t>Geplanter Einsatz des zusätzlichen Personals für das Betriesbjahr 2026/2027:</t>
  </si>
  <si>
    <t xml:space="preserve">Das Beiblatt ist einmal in Excel Format sowie einmal als pdf mit Unterschrift zusammen mit dem Förderungsantrag
per E-Mail an call-ausbau@stmk.gv.at zu übermitteln. </t>
  </si>
  <si>
    <t>Beantragter Zeitraum</t>
  </si>
  <si>
    <t>Einsatzzeit des zusätzlichen Personals
(z.B. 08:00 bis 12:00 Uhr)</t>
  </si>
  <si>
    <t>Christopher HARING</t>
  </si>
  <si>
    <t>+43 (0) 316/877-5445</t>
  </si>
  <si>
    <t>+43 (0) 316/877-4364</t>
  </si>
  <si>
    <t>Namen der gruppenführenden PädagogInnen:</t>
  </si>
  <si>
    <t>tägliche Öffnungszeit der Einrichtung (Uhrzeit)</t>
  </si>
  <si>
    <t>Summe Personalmehrkosten</t>
  </si>
  <si>
    <t>Summe Mehreinnahmen</t>
  </si>
  <si>
    <r>
      <t xml:space="preserve">(Bekanntzugeben sind </t>
    </r>
    <r>
      <rPr>
        <b/>
        <i/>
        <sz val="8"/>
        <color theme="1"/>
        <rFont val="Calibri"/>
        <family val="2"/>
        <scheme val="minor"/>
      </rPr>
      <t>nur die jährlichen Mehreinnahmen</t>
    </r>
    <r>
      <rPr>
        <i/>
        <sz val="8"/>
        <color theme="1"/>
        <rFont val="Calibri"/>
        <family val="2"/>
        <scheme val="minor"/>
      </rPr>
      <t xml:space="preserve"> für jene Gruppe, in der der Betreuungsschlüssel verbessert wird.)</t>
    </r>
  </si>
  <si>
    <t>Ort, Datum</t>
  </si>
  <si>
    <t>Unterschrift
(Zeichnungsbefugte/r Vertreter/in)</t>
  </si>
  <si>
    <r>
      <t xml:space="preserve">dabei handelt es sich um eine 
</t>
    </r>
    <r>
      <rPr>
        <i/>
        <sz val="9"/>
        <color theme="1"/>
        <rFont val="Calibri"/>
        <family val="2"/>
        <scheme val="minor"/>
      </rPr>
      <t>(zutreffendes bitte ankreuzen)</t>
    </r>
  </si>
  <si>
    <t>(Höhe der sonstigen Mehreinnahmen)</t>
  </si>
  <si>
    <t>anerkennungsfähige Personalmehrkosten zur Verbesserung des Betreuungsschlüssels:</t>
  </si>
  <si>
    <t>Personalmehrkosten für den Einsatz von zusätzlichem Personal:</t>
  </si>
  <si>
    <t>Mehreinnahmen durch den Einsatz von zusätzlichem Personal:</t>
  </si>
  <si>
    <r>
      <t xml:space="preserve">(Bekanntzugeben sind </t>
    </r>
    <r>
      <rPr>
        <b/>
        <i/>
        <sz val="8"/>
        <color theme="1"/>
        <rFont val="Calibri"/>
        <family val="2"/>
        <scheme val="minor"/>
      </rPr>
      <t>nur die jährlichen Personalmehrkosten</t>
    </r>
    <r>
      <rPr>
        <i/>
        <sz val="8"/>
        <color theme="1"/>
        <rFont val="Calibri"/>
        <family val="2"/>
        <scheme val="minor"/>
      </rPr>
      <t xml:space="preserve"> für jene Gruppe, in der der Betreuungsschlüssel verbessert wird.)</t>
    </r>
  </si>
  <si>
    <t>Mehreinnahmen aus der Personalförderung des Landes, Elternbeiträge und sonstige Mehreinnahmen:</t>
  </si>
  <si>
    <r>
      <t xml:space="preserve">Personalmehrkosten für                                     </t>
    </r>
    <r>
      <rPr>
        <i/>
        <sz val="11"/>
        <color theme="1"/>
        <rFont val="Calibri"/>
        <family val="2"/>
        <scheme val="minor"/>
      </rPr>
      <t xml:space="preserve"> (NAME)</t>
    </r>
  </si>
  <si>
    <r>
      <t xml:space="preserve">Personalmehrkosten </t>
    </r>
    <r>
      <rPr>
        <i/>
        <sz val="8"/>
        <color theme="1"/>
        <rFont val="Calibri"/>
        <family val="2"/>
        <scheme val="minor"/>
      </rPr>
      <t xml:space="preserve"> (Dienstgeber-    gesamtkosten)</t>
    </r>
  </si>
  <si>
    <r>
      <t xml:space="preserve">Maßgeblich für die Gewährung der Personalkostenzuschüsse sind die </t>
    </r>
    <r>
      <rPr>
        <i/>
        <u/>
        <sz val="10"/>
        <color theme="1"/>
        <rFont val="Calibri"/>
        <family val="2"/>
        <scheme val="minor"/>
      </rPr>
      <t>tatsächlich nachgewiesenen anerkennungsfähigen Personalmehrkosten und die durch die Maßnahme verursachte Anhebung der Vollbeschäftigungsäquivalente</t>
    </r>
    <r>
      <rPr>
        <i/>
        <sz val="10"/>
        <color theme="1"/>
        <rFont val="Calibri"/>
        <family val="2"/>
        <scheme val="minor"/>
      </rPr>
      <t xml:space="preserve">, die von der Abteilung 6 im Rahmen der Abrechnungskontrolle ermittelt werden.
Die in diesem Formular gemeldeten Personalmehrkosten bzw. Mehreinnahmen werden für die Reservierung der Personalkostenzuschüsse herangezogen. Die hiermit ermittelten anerkennungsfähigen Personalmehrkosten stellen einen Höchstbetrag dar. Übersteigen die tatsächlichen anerkennungsfähigen Personalmehrkosten die vorgelegte Kostenschätzung, wird der die Kostenschätzung übersteigende Kostenanteil für die Förderung nicht berücksichtigt. </t>
    </r>
  </si>
  <si>
    <r>
      <t xml:space="preserve">zum Förderantrag Kategorie A-Projekt "Personalkostenzuschüsse zur Verbesserung des Betreuungsschlüssels auf 1:10 in Kindergärten für die Kindergartenjahre 2023/24 bis 2026/27“ für maximal 3 Betriebsjahre gemäß  </t>
    </r>
    <r>
      <rPr>
        <i/>
        <sz val="11"/>
        <color theme="1"/>
        <rFont val="Calibri"/>
        <family val="2"/>
        <scheme val="minor"/>
      </rPr>
      <t>Richtlinie für die Vergabe von Zuschüssen gemäß Art. 15a B-VG über die Elementarpädagogik für die Kindergartenjahre 2022/23 bis 2026/27 - "15a Richtlinie Ausbau 2022/23 - 2026/27 (Beschluss der Steiermärkischen Landesregierung vom 27. April 2023, GZ: ABT06-78315/2022-131; zuletzt geändert durch Beschluss der Steiermärkischen Landesregierung vom
10. April 2025, GZ: ABT06-78315/2022-232)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</si>
</sst>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h:mm;@"/>
    <numFmt numFmtId="165" formatCode="#,##0.00\ &quot;€&quot;"/>
    <numFmt numFmtId="166" formatCode="0.00&quot; Std.&quot;"/>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u/>
      <sz val="8"/>
      <color theme="1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i/>
      <sz val="12"/>
      <color theme="1"/>
      <name val="Calibri"/>
      <family val="2"/>
      <scheme val="minor"/>
    </font>
    <font>
      <b/>
      <u/>
      <sz val="12"/>
      <color theme="1"/>
      <name val="Calibri"/>
      <family val="2"/>
      <scheme val="minor"/>
    </font>
    <font>
      <b/>
      <i/>
      <sz val="11"/>
      <color theme="1"/>
      <name val="Calibri"/>
      <family val="2"/>
      <scheme val="minor"/>
    </font>
    <font>
      <i/>
      <sz val="9"/>
      <color theme="1"/>
      <name val="Calibri"/>
      <family val="2"/>
      <scheme val="minor"/>
    </font>
    <font>
      <b/>
      <i/>
      <sz val="9"/>
      <color theme="1"/>
      <name val="Calibri"/>
      <family val="2"/>
      <scheme val="minor"/>
    </font>
    <font>
      <i/>
      <sz val="8"/>
      <color theme="1"/>
      <name val="Calibri"/>
      <family val="2"/>
      <scheme val="minor"/>
    </font>
    <font>
      <b/>
      <sz val="10"/>
      <color theme="1"/>
      <name val="Calibri"/>
      <family val="2"/>
      <scheme val="minor"/>
    </font>
    <font>
      <i/>
      <u/>
      <sz val="10"/>
      <color theme="1"/>
      <name val="Calibri"/>
      <family val="2"/>
      <scheme val="minor"/>
    </font>
    <font>
      <sz val="8"/>
      <color theme="1"/>
      <name val="Calibri"/>
      <family val="2"/>
      <scheme val="minor"/>
    </font>
    <font>
      <i/>
      <u/>
      <sz val="11"/>
      <color theme="1"/>
      <name val="Calibri"/>
      <family val="2"/>
      <scheme val="minor"/>
    </font>
    <font>
      <b/>
      <i/>
      <sz val="12"/>
      <color theme="1"/>
      <name val="Calibri"/>
      <family val="2"/>
      <scheme val="minor"/>
    </font>
    <font>
      <i/>
      <sz val="10"/>
      <color theme="1"/>
      <name val="Calibri"/>
      <family val="2"/>
      <scheme val="minor"/>
    </font>
    <font>
      <b/>
      <sz val="9"/>
      <color theme="1"/>
      <name val="Calibri"/>
      <family val="2"/>
      <scheme val="minor"/>
    </font>
    <font>
      <i/>
      <u/>
      <sz val="8"/>
      <color theme="1"/>
      <name val="Calibri"/>
      <family val="2"/>
      <scheme val="minor"/>
    </font>
    <font>
      <b/>
      <i/>
      <sz val="14"/>
      <color theme="1"/>
      <name val="Calibri"/>
      <family val="2"/>
      <scheme val="minor"/>
    </font>
    <font>
      <b/>
      <i/>
      <sz val="9"/>
      <color rgb="FFFF0000"/>
      <name val="Calibri"/>
      <family val="2"/>
      <scheme val="minor"/>
    </font>
    <font>
      <b/>
      <i/>
      <sz val="10"/>
      <color theme="1"/>
      <name val="Calibri"/>
      <family val="2"/>
      <scheme val="minor"/>
    </font>
    <font>
      <b/>
      <i/>
      <u/>
      <sz val="11"/>
      <color theme="1"/>
      <name val="Calibri"/>
      <family val="2"/>
      <scheme val="minor"/>
    </font>
    <font>
      <b/>
      <u/>
      <sz val="11"/>
      <color theme="1"/>
      <name val="Calibri"/>
      <family val="2"/>
      <scheme val="minor"/>
    </font>
    <font>
      <i/>
      <sz val="11"/>
      <name val="Calibri"/>
      <family val="2"/>
      <scheme val="minor"/>
    </font>
    <font>
      <sz val="10"/>
      <name val="Calibri"/>
      <family val="2"/>
      <scheme val="minor"/>
    </font>
    <font>
      <b/>
      <sz val="8"/>
      <color theme="1"/>
      <name val="Calibri"/>
      <family val="2"/>
      <scheme val="minor"/>
    </font>
    <font>
      <sz val="11"/>
      <color theme="1"/>
      <name val="Calibri"/>
      <family val="2"/>
    </font>
    <font>
      <b/>
      <i/>
      <sz val="8"/>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FFEBAB"/>
        <bgColor indexed="64"/>
      </patternFill>
    </fill>
    <fill>
      <patternFill patternType="solid">
        <fgColor theme="2"/>
        <bgColor indexed="64"/>
      </patternFill>
    </fill>
    <fill>
      <patternFill patternType="solid">
        <fgColor theme="2" tint="-9.9978637043366805E-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361">
    <xf numFmtId="0" fontId="0" fillId="0" borderId="0" xfId="0"/>
    <xf numFmtId="0" fontId="2" fillId="0" borderId="0" xfId="0" applyFont="1"/>
    <xf numFmtId="0" fontId="3" fillId="0" borderId="0" xfId="0" applyFont="1" applyAlignment="1">
      <alignment vertical="center" wrapText="1"/>
    </xf>
    <xf numFmtId="0" fontId="3" fillId="0" borderId="0" xfId="0" applyFont="1" applyAlignment="1">
      <alignment horizontal="left" vertical="center" wrapText="1"/>
    </xf>
    <xf numFmtId="44" fontId="8" fillId="0" borderId="0" xfId="2" applyNumberFormat="1" applyFont="1" applyAlignment="1" applyProtection="1">
      <alignment vertical="center" wrapText="1"/>
    </xf>
    <xf numFmtId="0" fontId="9" fillId="0" borderId="0" xfId="0" applyFont="1" applyAlignment="1">
      <alignment vertical="center" wrapText="1"/>
    </xf>
    <xf numFmtId="0" fontId="2" fillId="3" borderId="0" xfId="0" applyFont="1" applyFill="1"/>
    <xf numFmtId="0" fontId="2" fillId="2" borderId="0" xfId="0" applyFont="1" applyFill="1"/>
    <xf numFmtId="0" fontId="10" fillId="0" borderId="0" xfId="0" applyFont="1" applyAlignment="1">
      <alignment vertical="center"/>
    </xf>
    <xf numFmtId="0" fontId="11" fillId="0" borderId="0" xfId="0" applyFont="1" applyAlignment="1">
      <alignment vertical="center"/>
    </xf>
    <xf numFmtId="0" fontId="12" fillId="0" borderId="2" xfId="0"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1" xfId="0" applyFont="1" applyBorder="1" applyAlignment="1">
      <alignment vertical="center"/>
    </xf>
    <xf numFmtId="0" fontId="15" fillId="0" borderId="2" xfId="0" applyFont="1" applyBorder="1" applyAlignment="1">
      <alignment vertical="center"/>
    </xf>
    <xf numFmtId="0" fontId="2" fillId="0" borderId="2" xfId="0" applyFont="1" applyBorder="1" applyAlignment="1">
      <alignment vertical="center"/>
    </xf>
    <xf numFmtId="0" fontId="13" fillId="0" borderId="0" xfId="0" applyFont="1" applyAlignment="1">
      <alignment vertical="center"/>
    </xf>
    <xf numFmtId="0" fontId="2" fillId="0" borderId="2" xfId="0" applyFont="1" applyBorder="1" applyAlignment="1">
      <alignment horizontal="left" vertical="center"/>
    </xf>
    <xf numFmtId="0" fontId="18" fillId="0" borderId="4" xfId="0" applyFont="1" applyBorder="1" applyAlignment="1">
      <alignment vertical="center" wrapText="1"/>
    </xf>
    <xf numFmtId="0" fontId="9" fillId="0" borderId="0" xfId="0" applyFont="1" applyAlignment="1">
      <alignment horizontal="center" vertical="center"/>
    </xf>
    <xf numFmtId="0" fontId="15" fillId="0" borderId="0" xfId="0" applyFont="1" applyAlignment="1">
      <alignment vertical="center"/>
    </xf>
    <xf numFmtId="164" fontId="19" fillId="0" borderId="0" xfId="0" applyNumberFormat="1" applyFont="1" applyAlignment="1">
      <alignment horizontal="center" vertical="center"/>
    </xf>
    <xf numFmtId="0" fontId="19" fillId="0" borderId="0" xfId="0" applyFont="1" applyAlignment="1">
      <alignment horizontal="center" vertical="center"/>
    </xf>
    <xf numFmtId="0" fontId="12" fillId="0" borderId="0" xfId="0" applyFont="1" applyAlignment="1">
      <alignment vertical="center"/>
    </xf>
    <xf numFmtId="0" fontId="11" fillId="0" borderId="0" xfId="0" applyFont="1"/>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9" fillId="0" borderId="19" xfId="0" applyFont="1" applyBorder="1" applyAlignment="1">
      <alignment horizontal="center" vertical="center" wrapText="1"/>
    </xf>
    <xf numFmtId="2" fontId="12" fillId="3" borderId="12" xfId="0" applyNumberFormat="1" applyFont="1" applyFill="1" applyBorder="1" applyAlignment="1">
      <alignment horizontal="center" vertical="center"/>
    </xf>
    <xf numFmtId="2" fontId="9" fillId="0" borderId="0" xfId="0" applyNumberFormat="1" applyFont="1" applyAlignment="1">
      <alignment vertical="center" wrapText="1"/>
    </xf>
    <xf numFmtId="0" fontId="23" fillId="0" borderId="0" xfId="0" applyFont="1"/>
    <xf numFmtId="2" fontId="12" fillId="3" borderId="25" xfId="0" applyNumberFormat="1" applyFont="1" applyFill="1" applyBorder="1" applyAlignment="1">
      <alignment horizontal="center" vertical="center"/>
    </xf>
    <xf numFmtId="2" fontId="12" fillId="3" borderId="25" xfId="0" applyNumberFormat="1" applyFont="1" applyFill="1" applyBorder="1" applyAlignment="1">
      <alignment vertical="center"/>
    </xf>
    <xf numFmtId="2" fontId="19" fillId="0" borderId="2" xfId="0" applyNumberFormat="1" applyFont="1" applyBorder="1" applyAlignment="1">
      <alignment horizontal="center" vertical="center" wrapText="1"/>
    </xf>
    <xf numFmtId="0" fontId="9" fillId="0" borderId="2" xfId="0" applyFont="1" applyBorder="1" applyAlignment="1">
      <alignment vertical="center" wrapText="1"/>
    </xf>
    <xf numFmtId="2" fontId="19" fillId="0" borderId="3" xfId="0" applyNumberFormat="1" applyFont="1" applyBorder="1" applyAlignment="1">
      <alignment horizontal="center" vertical="center" wrapText="1"/>
    </xf>
    <xf numFmtId="0" fontId="9" fillId="0" borderId="0" xfId="0" applyFont="1"/>
    <xf numFmtId="2" fontId="19" fillId="0" borderId="7" xfId="0" applyNumberFormat="1" applyFont="1" applyBorder="1" applyAlignment="1">
      <alignment horizontal="center" vertical="center" wrapText="1"/>
    </xf>
    <xf numFmtId="0" fontId="9" fillId="0" borderId="7" xfId="0" applyFont="1" applyBorder="1" applyAlignment="1">
      <alignment vertical="center" wrapText="1"/>
    </xf>
    <xf numFmtId="2" fontId="19" fillId="0" borderId="8" xfId="0" applyNumberFormat="1" applyFont="1" applyBorder="1" applyAlignment="1">
      <alignment horizontal="center" vertical="center" wrapText="1"/>
    </xf>
    <xf numFmtId="0" fontId="25" fillId="0" borderId="0" xfId="0" applyFont="1" applyAlignment="1">
      <alignment horizontal="center" vertical="center" wrapText="1"/>
    </xf>
    <xf numFmtId="0" fontId="12" fillId="0" borderId="0" xfId="0" applyFont="1" applyAlignment="1">
      <alignment horizontal="center" vertical="center" wrapText="1"/>
    </xf>
    <xf numFmtId="0" fontId="16" fillId="0" borderId="34" xfId="0" applyFont="1" applyBorder="1" applyAlignment="1">
      <alignment horizontal="center" vertical="center" wrapText="1"/>
    </xf>
    <xf numFmtId="165" fontId="15" fillId="0" borderId="0" xfId="0" applyNumberFormat="1" applyFont="1" applyAlignment="1">
      <alignment horizontal="center" vertical="center" wrapText="1"/>
    </xf>
    <xf numFmtId="165" fontId="15" fillId="0" borderId="0" xfId="0" applyNumberFormat="1" applyFont="1" applyAlignment="1">
      <alignment horizontal="center" vertical="center"/>
    </xf>
    <xf numFmtId="0" fontId="16" fillId="0" borderId="0" xfId="0" applyFont="1" applyAlignment="1">
      <alignment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0" fontId="10" fillId="0" borderId="0" xfId="0" applyFont="1" applyAlignment="1">
      <alignment horizontal="center" vertical="center" wrapText="1"/>
    </xf>
    <xf numFmtId="165" fontId="10" fillId="0" borderId="0" xfId="0" applyNumberFormat="1"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top" wrapText="1"/>
    </xf>
    <xf numFmtId="0" fontId="16" fillId="0" borderId="0" xfId="0" applyFont="1" applyBorder="1" applyAlignment="1">
      <alignment horizontal="center" vertical="top"/>
    </xf>
    <xf numFmtId="0" fontId="21" fillId="0" borderId="0" xfId="0" applyFont="1"/>
    <xf numFmtId="0" fontId="0" fillId="0" borderId="0" xfId="0" applyFont="1"/>
    <xf numFmtId="0" fontId="0" fillId="0" borderId="0" xfId="0" applyFont="1" applyAlignment="1">
      <alignment horizontal="left"/>
    </xf>
    <xf numFmtId="0" fontId="17" fillId="0" borderId="0" xfId="0" applyFont="1" applyAlignment="1">
      <alignment horizontal="left"/>
    </xf>
    <xf numFmtId="0" fontId="12"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2" xfId="0" applyFont="1" applyBorder="1"/>
    <xf numFmtId="0" fontId="0" fillId="0" borderId="3" xfId="0" applyFont="1" applyBorder="1"/>
    <xf numFmtId="0" fontId="0" fillId="0" borderId="0" xfId="0" applyFont="1" applyBorder="1"/>
    <xf numFmtId="0" fontId="0" fillId="0" borderId="5" xfId="0" applyFont="1" applyBorder="1" applyAlignment="1">
      <alignment horizontal="center"/>
    </xf>
    <xf numFmtId="0" fontId="0" fillId="0" borderId="0" xfId="0" applyFont="1" applyAlignment="1">
      <alignment vertical="center" wrapText="1"/>
    </xf>
    <xf numFmtId="0" fontId="24" fillId="0" borderId="0" xfId="0" applyFont="1"/>
    <xf numFmtId="0" fontId="29" fillId="0" borderId="0" xfId="0" applyFont="1"/>
    <xf numFmtId="0" fontId="19" fillId="0" borderId="0" xfId="0" applyFont="1"/>
    <xf numFmtId="0" fontId="18" fillId="0" borderId="0" xfId="0" applyFont="1" applyAlignment="1">
      <alignment horizontal="center" vertical="top" wrapText="1"/>
    </xf>
    <xf numFmtId="0" fontId="18" fillId="0" borderId="0" xfId="0" applyFont="1" applyBorder="1" applyAlignment="1">
      <alignment vertical="center" wrapText="1"/>
    </xf>
    <xf numFmtId="0" fontId="9" fillId="0" borderId="0" xfId="0" applyFont="1" applyBorder="1" applyAlignment="1">
      <alignment horizontal="center" vertical="center"/>
    </xf>
    <xf numFmtId="0" fontId="0" fillId="0" borderId="0" xfId="0" applyFont="1" applyBorder="1" applyAlignment="1">
      <alignment vertical="center"/>
    </xf>
    <xf numFmtId="0" fontId="21" fillId="0" borderId="0" xfId="0" applyFont="1" applyBorder="1" applyAlignment="1">
      <alignment vertical="center"/>
    </xf>
    <xf numFmtId="0" fontId="16" fillId="0" borderId="0" xfId="0" applyFont="1" applyBorder="1" applyAlignment="1">
      <alignment vertical="center" wrapText="1"/>
    </xf>
    <xf numFmtId="0" fontId="22" fillId="0" borderId="0" xfId="0" applyFont="1" applyBorder="1" applyAlignment="1">
      <alignment horizontal="center" vertical="center"/>
    </xf>
    <xf numFmtId="0" fontId="2" fillId="0" borderId="0"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4" xfId="0" applyFont="1" applyBorder="1"/>
    <xf numFmtId="0" fontId="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Fill="1" applyBorder="1" applyAlignment="1">
      <alignment horizontal="center" vertical="center"/>
    </xf>
    <xf numFmtId="164" fontId="19" fillId="0" borderId="0" xfId="0" applyNumberFormat="1" applyFont="1" applyFill="1" applyBorder="1" applyAlignment="1">
      <alignment horizontal="center" vertical="center"/>
    </xf>
    <xf numFmtId="164" fontId="19" fillId="0" borderId="5" xfId="0" applyNumberFormat="1" applyFont="1" applyFill="1" applyBorder="1" applyAlignment="1">
      <alignment horizontal="center" vertical="center"/>
    </xf>
    <xf numFmtId="0" fontId="2" fillId="0" borderId="0" xfId="0" applyFont="1" applyFill="1" applyBorder="1" applyAlignment="1">
      <alignment vertical="center"/>
    </xf>
    <xf numFmtId="0" fontId="34" fillId="0" borderId="0" xfId="0" applyFont="1" applyFill="1" applyBorder="1" applyAlignment="1">
      <alignment vertical="center"/>
    </xf>
    <xf numFmtId="0" fontId="30" fillId="0" borderId="0" xfId="0" applyFont="1" applyFill="1" applyBorder="1" applyAlignment="1">
      <alignment horizontal="center" vertical="center"/>
    </xf>
    <xf numFmtId="0" fontId="2" fillId="0" borderId="2" xfId="0" applyFont="1" applyBorder="1" applyAlignment="1">
      <alignment horizontal="right" vertical="center"/>
    </xf>
    <xf numFmtId="0" fontId="16" fillId="0" borderId="0" xfId="0" applyFont="1" applyBorder="1" applyAlignment="1">
      <alignment horizontal="right" vertical="top"/>
    </xf>
    <xf numFmtId="0" fontId="2" fillId="0" borderId="0" xfId="0" applyFont="1" applyBorder="1" applyAlignment="1">
      <alignment horizontal="right" vertical="center"/>
    </xf>
    <xf numFmtId="0" fontId="12" fillId="0" borderId="4" xfId="0" applyFont="1" applyBorder="1" applyAlignment="1">
      <alignment vertical="top"/>
    </xf>
    <xf numFmtId="0" fontId="12" fillId="0" borderId="0" xfId="0" applyFont="1" applyBorder="1" applyAlignment="1">
      <alignment vertical="top"/>
    </xf>
    <xf numFmtId="0" fontId="2" fillId="0" borderId="0" xfId="0" applyFont="1" applyBorder="1" applyAlignment="1">
      <alignment vertical="center" wrapText="1"/>
    </xf>
    <xf numFmtId="0" fontId="10" fillId="0" borderId="0" xfId="0" applyFont="1" applyFill="1" applyBorder="1" applyAlignment="1">
      <alignment vertical="center"/>
    </xf>
    <xf numFmtId="0" fontId="0" fillId="0" borderId="0" xfId="0" applyFont="1" applyBorder="1" applyAlignment="1">
      <alignment horizontal="center" vertical="center"/>
    </xf>
    <xf numFmtId="43" fontId="35" fillId="0" borderId="4" xfId="3" applyFont="1" applyBorder="1" applyAlignment="1">
      <alignment horizontal="right"/>
    </xf>
    <xf numFmtId="0" fontId="0" fillId="0" borderId="8" xfId="0" applyFont="1" applyBorder="1" applyAlignment="1">
      <alignment vertical="center"/>
    </xf>
    <xf numFmtId="14" fontId="2" fillId="0" borderId="0" xfId="0" applyNumberFormat="1" applyFont="1" applyFill="1" applyBorder="1" applyAlignment="1">
      <alignment horizontal="center" vertical="center"/>
    </xf>
    <xf numFmtId="14" fontId="19" fillId="0" borderId="5"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64" fontId="2" fillId="0" borderId="5" xfId="0" applyNumberFormat="1" applyFont="1" applyFill="1" applyBorder="1" applyAlignment="1">
      <alignment horizontal="center" vertical="center"/>
    </xf>
    <xf numFmtId="0" fontId="0" fillId="0" borderId="0" xfId="0" applyFont="1" applyFill="1" applyAlignment="1">
      <alignment vertical="center"/>
    </xf>
    <xf numFmtId="14" fontId="2" fillId="0" borderId="5" xfId="0" applyNumberFormat="1" applyFont="1" applyFill="1" applyBorder="1" applyAlignment="1">
      <alignment horizontal="center" vertical="center"/>
    </xf>
    <xf numFmtId="0" fontId="0" fillId="0" borderId="4" xfId="0" applyFont="1" applyBorder="1" applyAlignment="1">
      <alignment horizontal="right" vertical="center"/>
    </xf>
    <xf numFmtId="0" fontId="30" fillId="0" borderId="0" xfId="0" applyFont="1" applyBorder="1" applyAlignment="1">
      <alignment horizontal="center" vertical="center"/>
    </xf>
    <xf numFmtId="0" fontId="34" fillId="0" borderId="0" xfId="0" applyFont="1" applyBorder="1" applyAlignment="1">
      <alignment vertical="center"/>
    </xf>
    <xf numFmtId="0" fontId="2" fillId="0" borderId="4" xfId="0" applyFont="1" applyBorder="1" applyAlignment="1">
      <alignment vertical="center"/>
    </xf>
    <xf numFmtId="0" fontId="4" fillId="3" borderId="2" xfId="0" applyFont="1" applyFill="1" applyBorder="1" applyAlignment="1" applyProtection="1">
      <alignment horizontal="right" vertical="center"/>
      <protection locked="0"/>
    </xf>
    <xf numFmtId="164" fontId="2" fillId="3" borderId="0" xfId="0" applyNumberFormat="1" applyFont="1" applyFill="1" applyBorder="1" applyAlignment="1" applyProtection="1">
      <alignment horizontal="center" vertical="center"/>
      <protection locked="0"/>
    </xf>
    <xf numFmtId="164" fontId="2" fillId="3" borderId="5" xfId="0" applyNumberFormat="1" applyFont="1" applyFill="1" applyBorder="1" applyAlignment="1" applyProtection="1">
      <alignment horizontal="center" vertical="center"/>
      <protection locked="0"/>
    </xf>
    <xf numFmtId="0" fontId="0" fillId="3" borderId="7" xfId="0" applyFont="1" applyFill="1" applyBorder="1" applyAlignment="1" applyProtection="1">
      <alignment vertical="center"/>
      <protection locked="0"/>
    </xf>
    <xf numFmtId="20" fontId="19" fillId="3" borderId="20" xfId="0" applyNumberFormat="1" applyFont="1" applyFill="1" applyBorder="1" applyAlignment="1" applyProtection="1">
      <alignment horizontal="center" vertical="center" wrapText="1"/>
      <protection locked="0"/>
    </xf>
    <xf numFmtId="20" fontId="19" fillId="3" borderId="12" xfId="0" applyNumberFormat="1" applyFont="1" applyFill="1" applyBorder="1" applyAlignment="1" applyProtection="1">
      <alignment horizontal="center" vertical="center" wrapText="1"/>
      <protection locked="0"/>
    </xf>
    <xf numFmtId="2" fontId="19" fillId="3" borderId="12" xfId="1" applyNumberFormat="1" applyFont="1" applyFill="1" applyBorder="1" applyAlignment="1" applyProtection="1">
      <alignment horizontal="center" vertical="center" wrapText="1"/>
      <protection locked="0"/>
    </xf>
    <xf numFmtId="2" fontId="19" fillId="3" borderId="16" xfId="1" applyNumberFormat="1" applyFont="1" applyFill="1" applyBorder="1" applyAlignment="1" applyProtection="1">
      <alignment horizontal="center" vertical="center" wrapText="1"/>
      <protection locked="0"/>
    </xf>
    <xf numFmtId="2" fontId="19" fillId="3" borderId="26" xfId="1" applyNumberFormat="1" applyFont="1" applyFill="1" applyBorder="1" applyAlignment="1" applyProtection="1">
      <alignment horizontal="center" vertical="center" wrapText="1"/>
      <protection locked="0"/>
    </xf>
    <xf numFmtId="2" fontId="19" fillId="3" borderId="28" xfId="1" applyNumberFormat="1" applyFont="1" applyFill="1" applyBorder="1" applyAlignment="1" applyProtection="1">
      <alignment horizontal="center" vertical="center" wrapText="1"/>
      <protection locked="0"/>
    </xf>
    <xf numFmtId="2" fontId="19" fillId="2" borderId="28" xfId="1" applyNumberFormat="1" applyFont="1" applyFill="1" applyBorder="1" applyAlignment="1" applyProtection="1">
      <alignment horizontal="center" vertical="center" wrapText="1"/>
      <protection locked="0"/>
    </xf>
    <xf numFmtId="44" fontId="18" fillId="0" borderId="0" xfId="0" applyNumberFormat="1" applyFont="1" applyAlignment="1">
      <alignment horizontal="right" vertical="top" wrapText="1"/>
    </xf>
    <xf numFmtId="166" fontId="2" fillId="3" borderId="0" xfId="0" applyNumberFormat="1" applyFont="1" applyFill="1" applyBorder="1" applyAlignment="1" applyProtection="1">
      <alignment horizontal="center" vertical="center"/>
      <protection locked="0"/>
    </xf>
    <xf numFmtId="0" fontId="21" fillId="0" borderId="0" xfId="0" applyFont="1" applyAlignment="1">
      <alignment horizontal="right" vertical="center"/>
    </xf>
    <xf numFmtId="49" fontId="21" fillId="0" borderId="0" xfId="0" applyNumberFormat="1" applyFont="1" applyAlignment="1">
      <alignment horizontal="right" vertical="center"/>
    </xf>
    <xf numFmtId="0" fontId="8" fillId="0" borderId="0" xfId="2" applyFont="1" applyAlignment="1">
      <alignment horizontal="right" vertical="center"/>
    </xf>
    <xf numFmtId="0" fontId="10" fillId="0" borderId="0" xfId="0" applyFont="1" applyBorder="1" applyAlignment="1">
      <alignment vertical="center"/>
    </xf>
    <xf numFmtId="0" fontId="0" fillId="0" borderId="4" xfId="0" applyFont="1" applyFill="1" applyBorder="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14" fontId="2" fillId="3" borderId="0" xfId="0" applyNumberFormat="1" applyFont="1" applyFill="1" applyBorder="1" applyAlignment="1" applyProtection="1">
      <alignment horizontal="center" vertical="center"/>
      <protection locked="0"/>
    </xf>
    <xf numFmtId="14" fontId="2" fillId="3" borderId="5" xfId="0" applyNumberFormat="1" applyFont="1" applyFill="1" applyBorder="1" applyAlignment="1" applyProtection="1">
      <alignment horizontal="center" vertical="center"/>
      <protection locked="0"/>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6" fillId="0" borderId="2" xfId="0" applyFont="1" applyBorder="1" applyAlignment="1">
      <alignment horizontal="center" vertical="top"/>
    </xf>
    <xf numFmtId="0" fontId="16" fillId="0" borderId="0" xfId="0" applyFont="1" applyAlignment="1">
      <alignment horizontal="center" vertical="top"/>
    </xf>
    <xf numFmtId="0" fontId="0" fillId="0" borderId="0" xfId="0" applyFont="1" applyBorder="1" applyAlignment="1">
      <alignment horizontal="right" vertical="center"/>
    </xf>
    <xf numFmtId="0" fontId="2" fillId="0" borderId="0" xfId="0" applyFont="1" applyBorder="1" applyAlignment="1">
      <alignment horizontal="left" vertical="center" wrapText="1"/>
    </xf>
    <xf numFmtId="0" fontId="24" fillId="0" borderId="0" xfId="0" applyFont="1" applyAlignment="1">
      <alignment horizontal="left"/>
    </xf>
    <xf numFmtId="0" fontId="4" fillId="0" borderId="0" xfId="0" applyFont="1" applyAlignment="1">
      <alignment horizontal="left" vertical="center" wrapText="1"/>
    </xf>
    <xf numFmtId="0" fontId="0" fillId="3" borderId="0" xfId="0" applyFont="1" applyFill="1" applyAlignment="1" applyProtection="1">
      <alignment vertical="center"/>
      <protection locked="0"/>
    </xf>
    <xf numFmtId="0" fontId="0" fillId="0" borderId="0" xfId="0" applyFont="1" applyAlignment="1">
      <alignment horizontal="center"/>
    </xf>
    <xf numFmtId="0" fontId="12" fillId="0" borderId="5" xfId="0" applyFont="1" applyFill="1" applyBorder="1" applyAlignment="1">
      <alignment horizontal="center" vertical="center"/>
    </xf>
    <xf numFmtId="0" fontId="12" fillId="2" borderId="38"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0" fontId="16" fillId="0" borderId="38" xfId="0" applyFont="1" applyBorder="1" applyAlignment="1">
      <alignment horizontal="center" vertical="center" wrapText="1"/>
    </xf>
    <xf numFmtId="0" fontId="4" fillId="0" borderId="0" xfId="0" applyFont="1" applyAlignment="1">
      <alignment horizontal="left" vertical="center" wrapText="1"/>
    </xf>
    <xf numFmtId="0" fontId="0" fillId="3" borderId="0" xfId="0" applyFont="1" applyFill="1" applyAlignment="1" applyProtection="1">
      <alignment vertical="center"/>
      <protection locked="0"/>
    </xf>
    <xf numFmtId="0" fontId="24" fillId="0" borderId="0" xfId="0" applyFont="1" applyAlignment="1">
      <alignment horizontal="left"/>
    </xf>
    <xf numFmtId="0" fontId="16" fillId="0" borderId="0" xfId="0" applyFont="1" applyAlignment="1">
      <alignment horizontal="center" vertical="top"/>
    </xf>
    <xf numFmtId="0" fontId="12" fillId="0" borderId="5" xfId="0" applyFont="1" applyFill="1" applyBorder="1" applyAlignment="1">
      <alignment horizontal="center" vertical="center"/>
    </xf>
    <xf numFmtId="0" fontId="0" fillId="0" borderId="0" xfId="0" applyFont="1" applyAlignment="1">
      <alignment horizontal="center"/>
    </xf>
    <xf numFmtId="0" fontId="16" fillId="0" borderId="2" xfId="0" applyFont="1" applyBorder="1" applyAlignment="1">
      <alignment horizontal="center" vertical="top"/>
    </xf>
    <xf numFmtId="0" fontId="0" fillId="0" borderId="0" xfId="0" applyFont="1" applyBorder="1" applyAlignment="1">
      <alignment horizontal="right" vertical="center"/>
    </xf>
    <xf numFmtId="0" fontId="2" fillId="0" borderId="0" xfId="0" applyFont="1" applyBorder="1" applyAlignment="1">
      <alignment horizontal="left"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12" fillId="2" borderId="34" xfId="0" applyFont="1" applyFill="1" applyBorder="1" applyAlignment="1" applyProtection="1">
      <alignment horizontal="center" vertical="center" wrapText="1"/>
      <protection locked="0"/>
    </xf>
    <xf numFmtId="0" fontId="16" fillId="0" borderId="38" xfId="0" applyFont="1" applyBorder="1" applyAlignment="1">
      <alignment horizontal="center" vertical="center" wrapText="1"/>
    </xf>
    <xf numFmtId="0" fontId="18" fillId="0" borderId="0" xfId="0" applyFont="1" applyAlignment="1">
      <alignment vertical="center" wrapText="1"/>
    </xf>
    <xf numFmtId="44" fontId="0" fillId="0" borderId="0" xfId="0" applyNumberFormat="1" applyFont="1" applyBorder="1" applyAlignment="1"/>
    <xf numFmtId="0" fontId="33" fillId="0" borderId="7"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wrapText="1"/>
    </xf>
    <xf numFmtId="0" fontId="12" fillId="0" borderId="0" xfId="0" applyFont="1" applyFill="1" applyAlignment="1">
      <alignment vertical="center" wrapText="1"/>
    </xf>
    <xf numFmtId="0" fontId="2" fillId="0" borderId="0" xfId="0" applyFont="1" applyFill="1" applyBorder="1" applyAlignment="1">
      <alignment vertical="center" wrapText="1"/>
    </xf>
    <xf numFmtId="0" fontId="12" fillId="0" borderId="0" xfId="0" applyFont="1" applyFill="1" applyBorder="1" applyAlignment="1">
      <alignment vertical="center" wrapText="1"/>
    </xf>
    <xf numFmtId="0" fontId="12" fillId="2" borderId="16" xfId="0" applyFont="1" applyFill="1" applyBorder="1" applyAlignment="1" applyProtection="1">
      <alignment horizontal="center" vertical="center" wrapText="1"/>
      <protection locked="0"/>
    </xf>
    <xf numFmtId="0" fontId="16" fillId="0" borderId="16" xfId="0" applyFont="1" applyBorder="1" applyAlignment="1">
      <alignment horizontal="center" vertical="center" wrapText="1"/>
    </xf>
    <xf numFmtId="0" fontId="29" fillId="0" borderId="0" xfId="0" applyFont="1" applyFill="1" applyBorder="1" applyAlignment="1">
      <alignment vertical="center" wrapText="1"/>
    </xf>
    <xf numFmtId="165" fontId="12" fillId="0" borderId="0" xfId="0" applyNumberFormat="1" applyFont="1" applyFill="1" applyBorder="1"/>
    <xf numFmtId="0" fontId="16" fillId="0" borderId="0" xfId="0" applyFont="1" applyFill="1" applyBorder="1" applyAlignment="1">
      <alignment vertical="center" wrapText="1"/>
    </xf>
    <xf numFmtId="0" fontId="2" fillId="0" borderId="0" xfId="0" applyFont="1" applyFill="1" applyAlignment="1">
      <alignment vertical="center"/>
    </xf>
    <xf numFmtId="0" fontId="4" fillId="0" borderId="0" xfId="0" applyFont="1" applyAlignment="1">
      <alignment vertical="center" wrapText="1"/>
    </xf>
    <xf numFmtId="0" fontId="10" fillId="0" borderId="0" xfId="0" applyFont="1" applyAlignment="1">
      <alignment vertical="center" wrapText="1"/>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10" fillId="0" borderId="7" xfId="0" applyFont="1" applyBorder="1" applyAlignment="1">
      <alignment horizontal="left" vertical="center" wrapText="1"/>
    </xf>
    <xf numFmtId="165" fontId="15" fillId="0" borderId="29" xfId="0" applyNumberFormat="1" applyFont="1" applyBorder="1" applyAlignment="1">
      <alignment horizontal="center" vertical="center"/>
    </xf>
    <xf numFmtId="165" fontId="15" fillId="0" borderId="30" xfId="0" applyNumberFormat="1" applyFont="1" applyBorder="1" applyAlignment="1">
      <alignment horizontal="center" vertical="center"/>
    </xf>
    <xf numFmtId="165" fontId="15" fillId="0" borderId="33" xfId="0" applyNumberFormat="1" applyFont="1" applyBorder="1" applyAlignment="1">
      <alignment horizontal="center" vertical="center"/>
    </xf>
    <xf numFmtId="44" fontId="18" fillId="0" borderId="0" xfId="0" applyNumberFormat="1" applyFont="1" applyAlignment="1">
      <alignment horizontal="right" vertical="center" wrapText="1"/>
    </xf>
    <xf numFmtId="0" fontId="3" fillId="0" borderId="0" xfId="0" applyFont="1" applyAlignment="1">
      <alignment horizontal="center" vertical="center" wrapText="1"/>
    </xf>
    <xf numFmtId="0" fontId="0" fillId="0" borderId="0" xfId="0" applyFont="1" applyFill="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0" fillId="3" borderId="2" xfId="0" applyFont="1" applyFill="1" applyBorder="1" applyAlignment="1" applyProtection="1">
      <alignment vertical="center"/>
      <protection locked="0"/>
    </xf>
    <xf numFmtId="0" fontId="0" fillId="3" borderId="0" xfId="0" applyFont="1" applyFill="1" applyAlignment="1" applyProtection="1">
      <alignment vertical="center"/>
      <protection locked="0"/>
    </xf>
    <xf numFmtId="0" fontId="24" fillId="0" borderId="0" xfId="0" applyFont="1" applyAlignment="1">
      <alignment horizontal="left"/>
    </xf>
    <xf numFmtId="0" fontId="29"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center"/>
    </xf>
    <xf numFmtId="0" fontId="0" fillId="0" borderId="0" xfId="0" applyFont="1" applyAlignment="1">
      <alignment horizontal="center"/>
    </xf>
    <xf numFmtId="0" fontId="0" fillId="3" borderId="2" xfId="0" applyFont="1" applyFill="1" applyBorder="1" applyAlignment="1" applyProtection="1">
      <alignment horizontal="center"/>
      <protection locked="0"/>
    </xf>
    <xf numFmtId="0" fontId="16" fillId="0" borderId="2" xfId="0" applyFont="1" applyBorder="1" applyAlignment="1">
      <alignment horizontal="center" vertical="top"/>
    </xf>
    <xf numFmtId="0" fontId="0" fillId="0" borderId="0" xfId="0" applyFont="1" applyBorder="1" applyAlignment="1">
      <alignment horizontal="right" vertical="center"/>
    </xf>
    <xf numFmtId="0" fontId="2" fillId="0" borderId="0" xfId="0" applyFont="1" applyBorder="1" applyAlignment="1">
      <alignment horizontal="left" vertical="center" wrapText="1"/>
    </xf>
    <xf numFmtId="0" fontId="15" fillId="0" borderId="0" xfId="0" applyFont="1" applyBorder="1" applyAlignment="1">
      <alignment horizontal="center" vertical="center" wrapText="1"/>
    </xf>
    <xf numFmtId="0" fontId="0" fillId="3" borderId="0" xfId="0" applyFont="1" applyFill="1" applyAlignment="1" applyProtection="1">
      <alignment horizontal="center" vertical="center" wrapText="1"/>
      <protection locked="0"/>
    </xf>
    <xf numFmtId="0" fontId="15" fillId="0" borderId="4"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vertical="top"/>
    </xf>
    <xf numFmtId="0" fontId="29" fillId="0" borderId="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2" fontId="12" fillId="0" borderId="12" xfId="0" applyNumberFormat="1" applyFont="1" applyBorder="1" applyAlignment="1">
      <alignment horizontal="center" vertical="center"/>
    </xf>
    <xf numFmtId="2" fontId="12" fillId="0" borderId="16" xfId="0" applyNumberFormat="1" applyFont="1" applyBorder="1" applyAlignment="1">
      <alignment horizontal="center" vertical="center"/>
    </xf>
    <xf numFmtId="2" fontId="9" fillId="0" borderId="12" xfId="0" applyNumberFormat="1" applyFont="1" applyBorder="1" applyAlignment="1">
      <alignment horizontal="center" vertical="center" wrapText="1"/>
    </xf>
    <xf numFmtId="2" fontId="9" fillId="0" borderId="16" xfId="0" applyNumberFormat="1" applyFont="1" applyBorder="1" applyAlignment="1">
      <alignment horizontal="center" vertical="center" wrapText="1"/>
    </xf>
    <xf numFmtId="0" fontId="19" fillId="3" borderId="12" xfId="0" applyFont="1" applyFill="1" applyBorder="1" applyAlignment="1" applyProtection="1">
      <alignment horizontal="center" vertical="center" wrapText="1"/>
      <protection locked="0"/>
    </xf>
    <xf numFmtId="0" fontId="19" fillId="3" borderId="16" xfId="0" applyFont="1" applyFill="1" applyBorder="1" applyAlignment="1" applyProtection="1">
      <alignment horizontal="center" vertical="center" wrapText="1"/>
      <protection locked="0"/>
    </xf>
    <xf numFmtId="49" fontId="9" fillId="0" borderId="12" xfId="0" applyNumberFormat="1" applyFont="1" applyBorder="1" applyAlignment="1">
      <alignment horizontal="right" vertical="center" wrapText="1"/>
    </xf>
    <xf numFmtId="49" fontId="9" fillId="0" borderId="16" xfId="0" applyNumberFormat="1" applyFont="1" applyBorder="1" applyAlignment="1">
      <alignment horizontal="right" vertical="center" wrapText="1"/>
    </xf>
    <xf numFmtId="2" fontId="9" fillId="0" borderId="12" xfId="0" applyNumberFormat="1" applyFont="1" applyBorder="1" applyAlignment="1">
      <alignment horizontal="left" vertical="center" wrapText="1"/>
    </xf>
    <xf numFmtId="2" fontId="9" fillId="0" borderId="16" xfId="0" applyNumberFormat="1" applyFont="1" applyBorder="1" applyAlignment="1">
      <alignment horizontal="left" vertical="center" wrapText="1"/>
    </xf>
    <xf numFmtId="2" fontId="9" fillId="0" borderId="21" xfId="0" applyNumberFormat="1" applyFont="1" applyBorder="1" applyAlignment="1">
      <alignment horizontal="left" vertical="center" wrapText="1"/>
    </xf>
    <xf numFmtId="2" fontId="9" fillId="0" borderId="24" xfId="0" applyNumberFormat="1" applyFont="1" applyBorder="1" applyAlignment="1">
      <alignment horizontal="left" vertical="center" wrapText="1"/>
    </xf>
    <xf numFmtId="0" fontId="28" fillId="0" borderId="4" xfId="0" applyFont="1" applyBorder="1" applyAlignment="1">
      <alignment horizontal="center" vertical="center" wrapText="1"/>
    </xf>
    <xf numFmtId="0" fontId="28" fillId="0" borderId="0" xfId="0" applyFont="1" applyBorder="1" applyAlignment="1">
      <alignment horizontal="center" vertical="center" wrapText="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18" fillId="0" borderId="19" xfId="0" applyFont="1" applyBorder="1" applyAlignment="1">
      <alignment horizontal="center" vertical="top" wrapText="1"/>
    </xf>
    <xf numFmtId="0" fontId="25" fillId="0" borderId="12" xfId="0" applyFont="1" applyBorder="1" applyAlignment="1">
      <alignment horizontal="center" vertical="center" wrapText="1"/>
    </xf>
    <xf numFmtId="2" fontId="9" fillId="0" borderId="3" xfId="0" applyNumberFormat="1" applyFont="1" applyBorder="1" applyAlignment="1">
      <alignment horizontal="left" vertical="center" wrapText="1"/>
    </xf>
    <xf numFmtId="2" fontId="9" fillId="0" borderId="8" xfId="0" applyNumberFormat="1" applyFont="1" applyBorder="1" applyAlignment="1">
      <alignment horizontal="left" vertical="center" wrapText="1"/>
    </xf>
    <xf numFmtId="2" fontId="9" fillId="0" borderId="14" xfId="0" applyNumberFormat="1" applyFont="1" applyBorder="1" applyAlignment="1">
      <alignment horizontal="left" vertical="center" wrapText="1"/>
    </xf>
    <xf numFmtId="2" fontId="9" fillId="0" borderId="18" xfId="0" applyNumberFormat="1" applyFont="1" applyBorder="1" applyAlignment="1">
      <alignment horizontal="left" vertical="center" wrapText="1"/>
    </xf>
    <xf numFmtId="49" fontId="9" fillId="0" borderId="13" xfId="0" applyNumberFormat="1" applyFont="1" applyBorder="1" applyAlignment="1">
      <alignment horizontal="right" vertical="center" wrapText="1"/>
    </xf>
    <xf numFmtId="49" fontId="9" fillId="0" borderId="17" xfId="0" applyNumberFormat="1" applyFont="1" applyBorder="1" applyAlignment="1">
      <alignment horizontal="right" vertical="center" wrapText="1"/>
    </xf>
    <xf numFmtId="2" fontId="12" fillId="0" borderId="25" xfId="0" applyNumberFormat="1" applyFont="1" applyBorder="1" applyAlignment="1">
      <alignment horizontal="center" vertical="center"/>
    </xf>
    <xf numFmtId="2" fontId="12" fillId="0" borderId="27" xfId="0" applyNumberFormat="1" applyFont="1" applyBorder="1" applyAlignment="1">
      <alignment horizontal="center" vertical="center"/>
    </xf>
    <xf numFmtId="2" fontId="9" fillId="0" borderId="25" xfId="0" applyNumberFormat="1" applyFont="1" applyBorder="1" applyAlignment="1">
      <alignment horizontal="center" vertical="center" wrapText="1"/>
    </xf>
    <xf numFmtId="2" fontId="9" fillId="0" borderId="27" xfId="0" applyNumberFormat="1" applyFont="1" applyBorder="1" applyAlignment="1">
      <alignment horizontal="center" vertical="center" wrapText="1"/>
    </xf>
    <xf numFmtId="0" fontId="19" fillId="3" borderId="25" xfId="0" applyFont="1" applyFill="1" applyBorder="1" applyAlignment="1" applyProtection="1">
      <alignment horizontal="center" vertical="center" wrapText="1"/>
      <protection locked="0"/>
    </xf>
    <xf numFmtId="0" fontId="19" fillId="3" borderId="27" xfId="0" applyFont="1" applyFill="1" applyBorder="1" applyAlignment="1" applyProtection="1">
      <alignment horizontal="center" vertical="center" wrapText="1"/>
      <protection locked="0"/>
    </xf>
    <xf numFmtId="0" fontId="16" fillId="0" borderId="2" xfId="0" applyFont="1" applyBorder="1" applyAlignment="1">
      <alignment horizontal="center" vertical="top"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right" vertical="center" wrapText="1"/>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165" fontId="12" fillId="2" borderId="34" xfId="0" applyNumberFormat="1" applyFont="1" applyFill="1" applyBorder="1" applyAlignment="1" applyProtection="1">
      <alignment horizontal="center" vertical="center" wrapText="1"/>
      <protection locked="0"/>
    </xf>
    <xf numFmtId="165" fontId="12" fillId="2" borderId="48" xfId="0" applyNumberFormat="1" applyFont="1" applyFill="1" applyBorder="1" applyAlignment="1" applyProtection="1">
      <alignment horizontal="center" vertical="center" wrapText="1"/>
      <protection locked="0"/>
    </xf>
    <xf numFmtId="0" fontId="12" fillId="2" borderId="49" xfId="0" applyFont="1" applyFill="1" applyBorder="1" applyAlignment="1" applyProtection="1">
      <alignment horizontal="center" vertical="center" wrapText="1"/>
      <protection locked="0"/>
    </xf>
    <xf numFmtId="0" fontId="12" fillId="2" borderId="36" xfId="0" applyFont="1" applyFill="1" applyBorder="1" applyAlignment="1" applyProtection="1">
      <alignment horizontal="center" vertical="center" wrapText="1"/>
      <protection locked="0"/>
    </xf>
    <xf numFmtId="0" fontId="12" fillId="2" borderId="37" xfId="0" applyFont="1" applyFill="1" applyBorder="1" applyAlignment="1" applyProtection="1">
      <alignment horizontal="center" vertical="center" wrapText="1"/>
      <protection locked="0"/>
    </xf>
    <xf numFmtId="0" fontId="12" fillId="2" borderId="35" xfId="0" applyFont="1" applyFill="1" applyBorder="1" applyAlignment="1" applyProtection="1">
      <alignment horizontal="center" vertical="center" wrapText="1"/>
      <protection locked="0"/>
    </xf>
    <xf numFmtId="165" fontId="12" fillId="2" borderId="35" xfId="0" applyNumberFormat="1" applyFont="1" applyFill="1" applyBorder="1" applyAlignment="1" applyProtection="1">
      <alignment horizontal="center" vertical="center" wrapText="1"/>
      <protection locked="0"/>
    </xf>
    <xf numFmtId="165" fontId="12" fillId="2" borderId="50" xfId="0" applyNumberFormat="1" applyFont="1" applyFill="1" applyBorder="1" applyAlignment="1" applyProtection="1">
      <alignment horizontal="center" vertical="center" wrapText="1"/>
      <protection locked="0"/>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7" xfId="0" applyFont="1" applyBorder="1" applyAlignment="1">
      <alignment horizontal="righ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7" xfId="0" applyFont="1" applyBorder="1" applyAlignment="1">
      <alignment horizontal="left" vertical="center" wrapText="1"/>
    </xf>
    <xf numFmtId="165" fontId="15" fillId="4" borderId="6" xfId="0" applyNumberFormat="1" applyFont="1" applyFill="1" applyBorder="1" applyAlignment="1">
      <alignment horizontal="center" vertical="center"/>
    </xf>
    <xf numFmtId="165" fontId="15" fillId="4" borderId="8"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2" fillId="2" borderId="2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165" fontId="12" fillId="2" borderId="16" xfId="0" applyNumberFormat="1" applyFont="1" applyFill="1" applyBorder="1" applyAlignment="1" applyProtection="1">
      <alignment horizontal="center" vertical="center" wrapText="1"/>
      <protection locked="0"/>
    </xf>
    <xf numFmtId="165" fontId="12" fillId="2" borderId="39" xfId="0" applyNumberFormat="1"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165" fontId="0" fillId="2" borderId="38" xfId="0" applyNumberFormat="1" applyFont="1" applyFill="1" applyBorder="1" applyAlignment="1" applyProtection="1">
      <alignment horizontal="center"/>
      <protection locked="0"/>
    </xf>
    <xf numFmtId="165" fontId="0" fillId="2" borderId="46" xfId="0" applyNumberFormat="1" applyFont="1" applyFill="1" applyBorder="1" applyAlignment="1" applyProtection="1">
      <alignment horizontal="center"/>
      <protection locked="0"/>
    </xf>
    <xf numFmtId="0" fontId="0" fillId="2" borderId="47" xfId="0" applyFont="1" applyFill="1" applyBorder="1" applyAlignment="1" applyProtection="1">
      <alignment horizontal="center"/>
      <protection locked="0"/>
    </xf>
    <xf numFmtId="0" fontId="0" fillId="2" borderId="38" xfId="0" applyFont="1" applyFill="1" applyBorder="1" applyAlignment="1" applyProtection="1">
      <alignment horizontal="center"/>
      <protection locked="0"/>
    </xf>
    <xf numFmtId="0" fontId="16" fillId="0" borderId="38"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165" fontId="12" fillId="2" borderId="49" xfId="0" applyNumberFormat="1" applyFont="1" applyFill="1" applyBorder="1" applyAlignment="1" applyProtection="1">
      <alignment horizontal="center"/>
      <protection locked="0"/>
    </xf>
    <xf numFmtId="165" fontId="12" fillId="2" borderId="36" xfId="0" applyNumberFormat="1" applyFont="1" applyFill="1" applyBorder="1" applyAlignment="1" applyProtection="1">
      <alignment horizontal="center"/>
      <protection locked="0"/>
    </xf>
    <xf numFmtId="165" fontId="12" fillId="2" borderId="37" xfId="0" applyNumberFormat="1" applyFont="1" applyFill="1" applyBorder="1" applyAlignment="1" applyProtection="1">
      <alignment horizontal="center"/>
      <protection locked="0"/>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0" fillId="0" borderId="0" xfId="0" applyFont="1" applyAlignment="1">
      <alignment horizontal="right" vertical="center" wrapText="1"/>
    </xf>
    <xf numFmtId="0" fontId="10" fillId="0" borderId="5" xfId="0" applyFont="1" applyBorder="1" applyAlignment="1">
      <alignment horizontal="right" vertical="center" wrapText="1"/>
    </xf>
    <xf numFmtId="165" fontId="10" fillId="5" borderId="29" xfId="0" applyNumberFormat="1" applyFont="1" applyFill="1" applyBorder="1" applyAlignment="1">
      <alignment horizontal="center" vertical="center"/>
    </xf>
    <xf numFmtId="165" fontId="10" fillId="5" borderId="30" xfId="0" applyNumberFormat="1" applyFont="1" applyFill="1" applyBorder="1" applyAlignment="1">
      <alignment horizontal="center" vertical="center"/>
    </xf>
    <xf numFmtId="165" fontId="10" fillId="5" borderId="33" xfId="0" applyNumberFormat="1" applyFont="1" applyFill="1" applyBorder="1" applyAlignment="1">
      <alignment horizontal="center" vertic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44" fontId="0" fillId="0" borderId="44" xfId="0" applyNumberFormat="1" applyFont="1" applyBorder="1" applyAlignment="1">
      <alignment horizontal="center"/>
    </xf>
    <xf numFmtId="44" fontId="0" fillId="0" borderId="42" xfId="0" applyNumberFormat="1" applyFont="1" applyBorder="1" applyAlignment="1">
      <alignment horizont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44" fontId="0" fillId="0" borderId="45" xfId="0" applyNumberFormat="1" applyFont="1" applyBorder="1" applyAlignment="1">
      <alignment horizontal="center"/>
    </xf>
    <xf numFmtId="165" fontId="15" fillId="4" borderId="29" xfId="0" applyNumberFormat="1" applyFont="1" applyFill="1" applyBorder="1" applyAlignment="1">
      <alignment horizontal="center" vertical="center"/>
    </xf>
    <xf numFmtId="165" fontId="15" fillId="4" borderId="30" xfId="0" applyNumberFormat="1" applyFont="1" applyFill="1" applyBorder="1" applyAlignment="1">
      <alignment horizontal="center" vertical="center"/>
    </xf>
    <xf numFmtId="165" fontId="15" fillId="4" borderId="33" xfId="0" applyNumberFormat="1"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5" fillId="0" borderId="0" xfId="0" applyFont="1" applyFill="1" applyBorder="1" applyAlignment="1" applyProtection="1">
      <alignment horizontal="right" vertical="center"/>
    </xf>
    <xf numFmtId="0" fontId="16" fillId="0" borderId="15"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49" fontId="0" fillId="0" borderId="44" xfId="0" applyNumberFormat="1" applyFont="1" applyBorder="1" applyAlignment="1">
      <alignment horizontal="center" vertical="center"/>
    </xf>
    <xf numFmtId="49" fontId="0" fillId="0" borderId="42" xfId="0" applyNumberFormat="1" applyFont="1" applyBorder="1" applyAlignment="1">
      <alignment horizontal="center" vertical="center"/>
    </xf>
  </cellXfs>
  <cellStyles count="4">
    <cellStyle name="Komma" xfId="3" builtinId="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kopfcol.jpg" TargetMode="External"/><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kopfcol.jpg" TargetMode="External"/><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kopfcol.jpg" TargetMode="External"/><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5" Type="http://schemas.openxmlformats.org/officeDocument/2006/relationships/image" Target="../media/image16.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32</xdr:row>
          <xdr:rowOff>28575</xdr:rowOff>
        </xdr:from>
        <xdr:to>
          <xdr:col>13</xdr:col>
          <xdr:colOff>752475</xdr:colOff>
          <xdr:row>33</xdr:row>
          <xdr:rowOff>85725</xdr:rowOff>
        </xdr:to>
        <xdr:sp macro="" textlink="">
          <xdr:nvSpPr>
            <xdr:cNvPr id="27649" name="CheckBox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66675</xdr:rowOff>
        </xdr:from>
        <xdr:to>
          <xdr:col>11</xdr:col>
          <xdr:colOff>295275</xdr:colOff>
          <xdr:row>34</xdr:row>
          <xdr:rowOff>0</xdr:rowOff>
        </xdr:to>
        <xdr:sp macro="" textlink="">
          <xdr:nvSpPr>
            <xdr:cNvPr id="27650" name="CheckBox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28575</xdr:rowOff>
        </xdr:from>
        <xdr:to>
          <xdr:col>0</xdr:col>
          <xdr:colOff>257175</xdr:colOff>
          <xdr:row>53</xdr:row>
          <xdr:rowOff>209550</xdr:rowOff>
        </xdr:to>
        <xdr:sp macro="" textlink="">
          <xdr:nvSpPr>
            <xdr:cNvPr id="27651" name="CheckBox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59</xdr:row>
          <xdr:rowOff>28575</xdr:rowOff>
        </xdr:from>
        <xdr:to>
          <xdr:col>0</xdr:col>
          <xdr:colOff>257175</xdr:colOff>
          <xdr:row>59</xdr:row>
          <xdr:rowOff>209550</xdr:rowOff>
        </xdr:to>
        <xdr:sp macro="" textlink="">
          <xdr:nvSpPr>
            <xdr:cNvPr id="27652" name="CheckBox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942975</xdr:colOff>
      <xdr:row>0</xdr:row>
      <xdr:rowOff>123511</xdr:rowOff>
    </xdr:from>
    <xdr:to>
      <xdr:col>13</xdr:col>
      <xdr:colOff>1038225</xdr:colOff>
      <xdr:row>4</xdr:row>
      <xdr:rowOff>142875</xdr:rowOff>
    </xdr:to>
    <xdr:pic>
      <xdr:nvPicPr>
        <xdr:cNvPr id="6" name="Grafik 5" descr="../../kopfcol.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48475" y="123511"/>
          <a:ext cx="2114550" cy="771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257175</xdr:colOff>
          <xdr:row>43</xdr:row>
          <xdr:rowOff>9525</xdr:rowOff>
        </xdr:from>
        <xdr:to>
          <xdr:col>5</xdr:col>
          <xdr:colOff>133350</xdr:colOff>
          <xdr:row>43</xdr:row>
          <xdr:rowOff>219075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45</xdr:row>
          <xdr:rowOff>9525</xdr:rowOff>
        </xdr:from>
        <xdr:to>
          <xdr:col>5</xdr:col>
          <xdr:colOff>133350</xdr:colOff>
          <xdr:row>45</xdr:row>
          <xdr:rowOff>219075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19050</xdr:rowOff>
        </xdr:from>
        <xdr:to>
          <xdr:col>13</xdr:col>
          <xdr:colOff>752475</xdr:colOff>
          <xdr:row>34</xdr:row>
          <xdr:rowOff>76200</xdr:rowOff>
        </xdr:to>
        <xdr:sp macro="" textlink="">
          <xdr:nvSpPr>
            <xdr:cNvPr id="27655" name="CheckBox6"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32</xdr:row>
          <xdr:rowOff>28575</xdr:rowOff>
        </xdr:from>
        <xdr:to>
          <xdr:col>13</xdr:col>
          <xdr:colOff>752475</xdr:colOff>
          <xdr:row>33</xdr:row>
          <xdr:rowOff>85725</xdr:rowOff>
        </xdr:to>
        <xdr:sp macro="" textlink="">
          <xdr:nvSpPr>
            <xdr:cNvPr id="32769" name="CheckBox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66675</xdr:rowOff>
        </xdr:from>
        <xdr:to>
          <xdr:col>11</xdr:col>
          <xdr:colOff>295275</xdr:colOff>
          <xdr:row>34</xdr:row>
          <xdr:rowOff>0</xdr:rowOff>
        </xdr:to>
        <xdr:sp macro="" textlink="">
          <xdr:nvSpPr>
            <xdr:cNvPr id="32770" name="CheckBox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28575</xdr:rowOff>
        </xdr:from>
        <xdr:to>
          <xdr:col>0</xdr:col>
          <xdr:colOff>257175</xdr:colOff>
          <xdr:row>53</xdr:row>
          <xdr:rowOff>209550</xdr:rowOff>
        </xdr:to>
        <xdr:sp macro="" textlink="">
          <xdr:nvSpPr>
            <xdr:cNvPr id="32771" name="CheckBox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59</xdr:row>
          <xdr:rowOff>28575</xdr:rowOff>
        </xdr:from>
        <xdr:to>
          <xdr:col>0</xdr:col>
          <xdr:colOff>257175</xdr:colOff>
          <xdr:row>59</xdr:row>
          <xdr:rowOff>209550</xdr:rowOff>
        </xdr:to>
        <xdr:sp macro="" textlink="">
          <xdr:nvSpPr>
            <xdr:cNvPr id="32772" name="CheckBox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942975</xdr:colOff>
      <xdr:row>0</xdr:row>
      <xdr:rowOff>123511</xdr:rowOff>
    </xdr:from>
    <xdr:to>
      <xdr:col>13</xdr:col>
      <xdr:colOff>1038225</xdr:colOff>
      <xdr:row>4</xdr:row>
      <xdr:rowOff>142875</xdr:rowOff>
    </xdr:to>
    <xdr:pic>
      <xdr:nvPicPr>
        <xdr:cNvPr id="6" name="Grafik 5" descr="../../kopfcol.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048500" y="123511"/>
          <a:ext cx="2152650" cy="771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257175</xdr:colOff>
          <xdr:row>43</xdr:row>
          <xdr:rowOff>9525</xdr:rowOff>
        </xdr:from>
        <xdr:to>
          <xdr:col>5</xdr:col>
          <xdr:colOff>133350</xdr:colOff>
          <xdr:row>43</xdr:row>
          <xdr:rowOff>219075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45</xdr:row>
          <xdr:rowOff>9525</xdr:rowOff>
        </xdr:from>
        <xdr:to>
          <xdr:col>5</xdr:col>
          <xdr:colOff>133350</xdr:colOff>
          <xdr:row>45</xdr:row>
          <xdr:rowOff>219075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19050</xdr:rowOff>
        </xdr:from>
        <xdr:to>
          <xdr:col>13</xdr:col>
          <xdr:colOff>752475</xdr:colOff>
          <xdr:row>34</xdr:row>
          <xdr:rowOff>76200</xdr:rowOff>
        </xdr:to>
        <xdr:sp macro="" textlink="">
          <xdr:nvSpPr>
            <xdr:cNvPr id="32775" name="CheckBox6" hidden="1">
              <a:extLst>
                <a:ext uri="{63B3BB69-23CF-44E3-9099-C40C66FF867C}">
                  <a14:compatExt spid="_x0000_s32775"/>
                </a:ext>
                <a:ext uri="{FF2B5EF4-FFF2-40B4-BE49-F238E27FC236}">
                  <a16:creationId xmlns:a16="http://schemas.microsoft.com/office/drawing/2014/main" id="{00000000-0008-0000-01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32</xdr:row>
          <xdr:rowOff>28575</xdr:rowOff>
        </xdr:from>
        <xdr:to>
          <xdr:col>13</xdr:col>
          <xdr:colOff>752475</xdr:colOff>
          <xdr:row>33</xdr:row>
          <xdr:rowOff>85725</xdr:rowOff>
        </xdr:to>
        <xdr:sp macro="" textlink="">
          <xdr:nvSpPr>
            <xdr:cNvPr id="33793" name="CheckBox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66675</xdr:rowOff>
        </xdr:from>
        <xdr:to>
          <xdr:col>11</xdr:col>
          <xdr:colOff>295275</xdr:colOff>
          <xdr:row>34</xdr:row>
          <xdr:rowOff>0</xdr:rowOff>
        </xdr:to>
        <xdr:sp macro="" textlink="">
          <xdr:nvSpPr>
            <xdr:cNvPr id="33794" name="CheckBox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28575</xdr:rowOff>
        </xdr:from>
        <xdr:to>
          <xdr:col>0</xdr:col>
          <xdr:colOff>257175</xdr:colOff>
          <xdr:row>53</xdr:row>
          <xdr:rowOff>209550</xdr:rowOff>
        </xdr:to>
        <xdr:sp macro="" textlink="">
          <xdr:nvSpPr>
            <xdr:cNvPr id="33795" name="CheckBox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59</xdr:row>
          <xdr:rowOff>28575</xdr:rowOff>
        </xdr:from>
        <xdr:to>
          <xdr:col>0</xdr:col>
          <xdr:colOff>257175</xdr:colOff>
          <xdr:row>59</xdr:row>
          <xdr:rowOff>209550</xdr:rowOff>
        </xdr:to>
        <xdr:sp macro="" textlink="">
          <xdr:nvSpPr>
            <xdr:cNvPr id="33796" name="CheckBox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942975</xdr:colOff>
      <xdr:row>0</xdr:row>
      <xdr:rowOff>123511</xdr:rowOff>
    </xdr:from>
    <xdr:to>
      <xdr:col>13</xdr:col>
      <xdr:colOff>1038225</xdr:colOff>
      <xdr:row>4</xdr:row>
      <xdr:rowOff>142875</xdr:rowOff>
    </xdr:to>
    <xdr:pic>
      <xdr:nvPicPr>
        <xdr:cNvPr id="6" name="Grafik 5" descr="../../kopfcol.jp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048500" y="123511"/>
          <a:ext cx="2152650" cy="771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257175</xdr:colOff>
          <xdr:row>43</xdr:row>
          <xdr:rowOff>9525</xdr:rowOff>
        </xdr:from>
        <xdr:to>
          <xdr:col>5</xdr:col>
          <xdr:colOff>133350</xdr:colOff>
          <xdr:row>43</xdr:row>
          <xdr:rowOff>219075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45</xdr:row>
          <xdr:rowOff>9525</xdr:rowOff>
        </xdr:from>
        <xdr:to>
          <xdr:col>5</xdr:col>
          <xdr:colOff>133350</xdr:colOff>
          <xdr:row>45</xdr:row>
          <xdr:rowOff>219075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19050</xdr:rowOff>
        </xdr:from>
        <xdr:to>
          <xdr:col>13</xdr:col>
          <xdr:colOff>752475</xdr:colOff>
          <xdr:row>34</xdr:row>
          <xdr:rowOff>76200</xdr:rowOff>
        </xdr:to>
        <xdr:sp macro="" textlink="">
          <xdr:nvSpPr>
            <xdr:cNvPr id="33799" name="CheckBox6"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printerSettings" Target="../printerSettings/printerSettings1.bin"/><Relationship Id="rId16" Type="http://schemas.openxmlformats.org/officeDocument/2006/relationships/ctrlProp" Target="../ctrlProps/ctrlProp2.xml"/><Relationship Id="rId1" Type="http://schemas.openxmlformats.org/officeDocument/2006/relationships/hyperlink" Target="mailto:kin@stmk.gv.at" TargetMode="External"/><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trlProp" Target="../ctrlProps/ctrlProp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1.emf"/><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control" Target="../activeX/activeX10.xml"/><Relationship Id="rId2" Type="http://schemas.openxmlformats.org/officeDocument/2006/relationships/drawing" Target="../drawings/drawing2.xml"/><Relationship Id="rId1" Type="http://schemas.openxmlformats.org/officeDocument/2006/relationships/hyperlink" Target="mailto:kin@stmk.gv.at" TargetMode="External"/><Relationship Id="rId6" Type="http://schemas.openxmlformats.org/officeDocument/2006/relationships/control" Target="../activeX/activeX7.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ctrlProp" Target="../ctrlProps/ctrlProp4.xml"/><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9.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6.emf"/><Relationship Id="rId3" Type="http://schemas.openxmlformats.org/officeDocument/2006/relationships/vmlDrawing" Target="../drawings/vmlDrawing3.vml"/><Relationship Id="rId7" Type="http://schemas.openxmlformats.org/officeDocument/2006/relationships/image" Target="../media/image13.emf"/><Relationship Id="rId12" Type="http://schemas.openxmlformats.org/officeDocument/2006/relationships/control" Target="../activeX/activeX15.xml"/><Relationship Id="rId2" Type="http://schemas.openxmlformats.org/officeDocument/2006/relationships/drawing" Target="../drawings/drawing3.xml"/><Relationship Id="rId1" Type="http://schemas.openxmlformats.org/officeDocument/2006/relationships/hyperlink" Target="mailto:kin@stmk.gv.at" TargetMode="External"/><Relationship Id="rId6" Type="http://schemas.openxmlformats.org/officeDocument/2006/relationships/control" Target="../activeX/activeX12.xml"/><Relationship Id="rId11" Type="http://schemas.openxmlformats.org/officeDocument/2006/relationships/image" Target="../media/image15.emf"/><Relationship Id="rId5" Type="http://schemas.openxmlformats.org/officeDocument/2006/relationships/image" Target="../media/image12.emf"/><Relationship Id="rId15" Type="http://schemas.openxmlformats.org/officeDocument/2006/relationships/ctrlProp" Target="../ctrlProps/ctrlProp6.xml"/><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4.emf"/><Relationship Id="rId1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7">
    <pageSetUpPr fitToPage="1"/>
  </sheetPr>
  <dimension ref="A1:S121"/>
  <sheetViews>
    <sheetView tabSelected="1" zoomScaleNormal="100" zoomScaleSheetLayoutView="80" workbookViewId="0">
      <selection activeCell="F20" sqref="F20:L20"/>
    </sheetView>
  </sheetViews>
  <sheetFormatPr baseColWidth="10" defaultRowHeight="15" x14ac:dyDescent="0.25"/>
  <cols>
    <col min="1" max="1" width="9.7109375" style="59" customWidth="1"/>
    <col min="2" max="2" width="9.140625" style="59" hidden="1" customWidth="1"/>
    <col min="3" max="3" width="10.7109375" style="59" customWidth="1"/>
    <col min="4" max="4" width="9.28515625" style="59" hidden="1" customWidth="1"/>
    <col min="5" max="5" width="8.140625" style="59" customWidth="1"/>
    <col min="6" max="6" width="13.140625" style="59" customWidth="1"/>
    <col min="7" max="7" width="16.42578125" style="59" customWidth="1"/>
    <col min="8" max="8" width="16.140625" style="59" customWidth="1"/>
    <col min="9" max="9" width="6" style="59" customWidth="1"/>
    <col min="10" max="10" width="11.28515625" style="59" customWidth="1"/>
    <col min="11" max="11" width="14.7109375" style="59" customWidth="1"/>
    <col min="12" max="12" width="13.42578125" style="59" customWidth="1"/>
    <col min="13" max="13" width="2.7109375" style="59" customWidth="1"/>
    <col min="14" max="14" width="16.7109375" style="59" customWidth="1"/>
    <col min="15" max="16" width="10.7109375" style="59" customWidth="1"/>
    <col min="17" max="16384" width="11.42578125" style="59"/>
  </cols>
  <sheetData>
    <row r="1" spans="1:15" x14ac:dyDescent="0.25">
      <c r="A1" s="200" t="s">
        <v>0</v>
      </c>
      <c r="B1" s="200"/>
      <c r="C1" s="200"/>
      <c r="D1" s="147"/>
      <c r="E1" s="41"/>
      <c r="F1" s="58"/>
    </row>
    <row r="2" spans="1:15" x14ac:dyDescent="0.25">
      <c r="A2" s="75" t="s">
        <v>1</v>
      </c>
      <c r="B2" s="75"/>
      <c r="C2" s="75"/>
      <c r="D2" s="75"/>
      <c r="E2" s="41"/>
      <c r="F2" s="58"/>
    </row>
    <row r="3" spans="1:15" ht="15" customHeight="1" x14ac:dyDescent="0.25">
      <c r="A3" s="76" t="s">
        <v>2</v>
      </c>
      <c r="B3" s="76"/>
      <c r="C3" s="76"/>
      <c r="D3" s="76"/>
      <c r="E3" s="77"/>
      <c r="F3" s="58"/>
    </row>
    <row r="4" spans="1:15" ht="14.45" customHeight="1" x14ac:dyDescent="0.25">
      <c r="A4" s="75" t="s">
        <v>4</v>
      </c>
      <c r="B4" s="75"/>
      <c r="C4" s="75"/>
      <c r="D4" s="75"/>
      <c r="E4" s="41"/>
      <c r="F4" s="58"/>
      <c r="K4" s="2"/>
    </row>
    <row r="5" spans="1:15" ht="14.45" customHeight="1" x14ac:dyDescent="0.25">
      <c r="A5" s="75" t="s">
        <v>5</v>
      </c>
      <c r="B5" s="75"/>
      <c r="C5" s="75"/>
      <c r="D5" s="75"/>
      <c r="E5" s="41"/>
      <c r="F5" s="58"/>
      <c r="G5" s="182"/>
      <c r="H5" s="182"/>
      <c r="I5" s="60"/>
      <c r="J5" s="3"/>
      <c r="K5" s="2"/>
    </row>
    <row r="6" spans="1:15" ht="14.45" customHeight="1" x14ac:dyDescent="0.25">
      <c r="A6" s="201" t="s">
        <v>6</v>
      </c>
      <c r="B6" s="201"/>
      <c r="C6" s="201"/>
      <c r="D6" s="201"/>
      <c r="E6" s="201"/>
      <c r="F6" s="58"/>
      <c r="G6" s="182"/>
      <c r="H6" s="182"/>
      <c r="I6" s="3"/>
      <c r="J6" s="3"/>
      <c r="K6" s="2"/>
      <c r="L6" s="192" t="s">
        <v>64</v>
      </c>
      <c r="M6" s="192"/>
      <c r="N6" s="132" t="s">
        <v>82</v>
      </c>
    </row>
    <row r="7" spans="1:15" ht="14.45" customHeight="1" x14ac:dyDescent="0.25">
      <c r="A7" s="61"/>
      <c r="B7" s="61"/>
      <c r="C7" s="61"/>
      <c r="D7" s="61"/>
      <c r="E7" s="61"/>
      <c r="G7" s="148"/>
      <c r="H7" s="148"/>
      <c r="I7" s="3"/>
      <c r="J7" s="3"/>
      <c r="K7" s="2"/>
      <c r="L7" s="192" t="s">
        <v>62</v>
      </c>
      <c r="M7" s="192"/>
      <c r="N7" s="133" t="s">
        <v>83</v>
      </c>
    </row>
    <row r="8" spans="1:15" ht="14.45" customHeight="1" x14ac:dyDescent="0.25">
      <c r="A8" s="61"/>
      <c r="B8" s="61"/>
      <c r="C8" s="61"/>
      <c r="D8" s="61"/>
      <c r="E8" s="61"/>
      <c r="G8" s="148"/>
      <c r="H8" s="148"/>
      <c r="I8" s="3"/>
      <c r="J8" s="3"/>
      <c r="K8" s="2"/>
      <c r="L8" s="192" t="s">
        <v>63</v>
      </c>
      <c r="M8" s="192"/>
      <c r="N8" s="133" t="s">
        <v>84</v>
      </c>
    </row>
    <row r="9" spans="1:15" ht="14.45" customHeight="1" x14ac:dyDescent="0.25">
      <c r="A9" s="61"/>
      <c r="B9" s="61"/>
      <c r="C9" s="61"/>
      <c r="D9" s="61"/>
      <c r="E9" s="61"/>
      <c r="G9" s="148"/>
      <c r="H9" s="148"/>
      <c r="I9" s="3"/>
      <c r="J9" s="3"/>
      <c r="K9" s="2"/>
      <c r="L9" s="192" t="s">
        <v>74</v>
      </c>
      <c r="M9" s="192"/>
      <c r="N9" s="134" t="s">
        <v>61</v>
      </c>
    </row>
    <row r="10" spans="1:15" ht="14.45" customHeight="1" x14ac:dyDescent="0.25">
      <c r="A10" s="193" t="s">
        <v>3</v>
      </c>
      <c r="B10" s="193"/>
      <c r="C10" s="193"/>
      <c r="D10" s="193"/>
      <c r="E10" s="193"/>
      <c r="F10" s="193"/>
      <c r="G10" s="193"/>
      <c r="H10" s="193"/>
      <c r="I10" s="193"/>
      <c r="J10" s="193"/>
      <c r="K10" s="193"/>
      <c r="L10" s="193"/>
      <c r="M10" s="193"/>
      <c r="N10" s="193"/>
      <c r="O10" s="130"/>
    </row>
    <row r="11" spans="1:15" ht="15" customHeight="1" x14ac:dyDescent="0.25">
      <c r="A11" s="193"/>
      <c r="B11" s="193"/>
      <c r="C11" s="193"/>
      <c r="D11" s="193"/>
      <c r="E11" s="193"/>
      <c r="F11" s="193"/>
      <c r="G11" s="193"/>
      <c r="H11" s="193"/>
      <c r="I11" s="193"/>
      <c r="J11" s="193"/>
      <c r="K11" s="193"/>
      <c r="L11" s="193"/>
      <c r="M11" s="193"/>
      <c r="N11" s="193"/>
      <c r="O11" s="130"/>
    </row>
    <row r="12" spans="1:15" ht="14.45" customHeight="1" x14ac:dyDescent="0.25">
      <c r="B12" s="173"/>
      <c r="C12" s="194" t="s">
        <v>102</v>
      </c>
      <c r="D12" s="194"/>
      <c r="E12" s="194"/>
      <c r="F12" s="194"/>
      <c r="G12" s="194"/>
      <c r="H12" s="194"/>
      <c r="I12" s="194"/>
      <c r="J12" s="194"/>
      <c r="K12" s="194"/>
      <c r="L12" s="194"/>
      <c r="M12" s="194"/>
      <c r="N12" s="194"/>
    </row>
    <row r="13" spans="1:15" x14ac:dyDescent="0.25">
      <c r="A13" s="62"/>
      <c r="B13" s="173"/>
      <c r="C13" s="194"/>
      <c r="D13" s="194"/>
      <c r="E13" s="194"/>
      <c r="F13" s="194"/>
      <c r="G13" s="194"/>
      <c r="H13" s="194"/>
      <c r="I13" s="194"/>
      <c r="J13" s="194"/>
      <c r="K13" s="194"/>
      <c r="L13" s="194"/>
      <c r="M13" s="194"/>
      <c r="N13" s="194"/>
    </row>
    <row r="14" spans="1:15" ht="54" customHeight="1" x14ac:dyDescent="0.25">
      <c r="A14" s="62"/>
      <c r="B14" s="173"/>
      <c r="C14" s="194"/>
      <c r="D14" s="194"/>
      <c r="E14" s="194"/>
      <c r="F14" s="194"/>
      <c r="G14" s="194"/>
      <c r="H14" s="194"/>
      <c r="I14" s="194"/>
      <c r="J14" s="194"/>
      <c r="K14" s="194"/>
      <c r="L14" s="194"/>
      <c r="M14" s="194"/>
      <c r="N14" s="194"/>
      <c r="O14" s="4"/>
    </row>
    <row r="15" spans="1:15" ht="10.9" customHeight="1" thickBot="1" x14ac:dyDescent="0.3">
      <c r="C15" s="63"/>
      <c r="D15" s="63"/>
      <c r="E15" s="63"/>
      <c r="F15" s="63"/>
      <c r="G15" s="63"/>
      <c r="H15" s="63"/>
      <c r="I15" s="63"/>
      <c r="J15" s="63"/>
      <c r="K15" s="63"/>
      <c r="L15" s="63"/>
      <c r="M15" s="63"/>
    </row>
    <row r="16" spans="1:15" ht="34.5" customHeight="1" thickBot="1" x14ac:dyDescent="0.3">
      <c r="C16" s="195" t="s">
        <v>79</v>
      </c>
      <c r="D16" s="196"/>
      <c r="E16" s="196"/>
      <c r="F16" s="196"/>
      <c r="G16" s="196"/>
      <c r="H16" s="196"/>
      <c r="I16" s="196"/>
      <c r="J16" s="196"/>
      <c r="K16" s="196"/>
      <c r="L16" s="196"/>
      <c r="M16" s="196"/>
      <c r="N16" s="197"/>
    </row>
    <row r="17" spans="3:19" ht="10.9" customHeight="1" x14ac:dyDescent="0.25">
      <c r="C17" s="63"/>
      <c r="D17" s="63"/>
      <c r="E17" s="63"/>
      <c r="F17" s="63"/>
      <c r="G17" s="63"/>
      <c r="H17" s="63"/>
      <c r="I17" s="63"/>
      <c r="J17" s="63"/>
      <c r="K17" s="63"/>
      <c r="L17" s="63"/>
      <c r="M17" s="63"/>
    </row>
    <row r="18" spans="3:19" ht="16.149999999999999" customHeight="1" x14ac:dyDescent="0.25">
      <c r="C18" s="6" t="s">
        <v>7</v>
      </c>
      <c r="D18" s="6"/>
      <c r="E18" s="6"/>
      <c r="F18" s="6"/>
      <c r="G18" s="6"/>
      <c r="H18" s="7"/>
      <c r="I18" s="1"/>
    </row>
    <row r="19" spans="3:19" s="64" customFormat="1" ht="19.899999999999999" customHeight="1" thickBot="1" x14ac:dyDescent="0.3">
      <c r="C19" s="8" t="s">
        <v>8</v>
      </c>
      <c r="D19" s="8"/>
      <c r="E19" s="8"/>
      <c r="F19" s="9"/>
      <c r="G19" s="9"/>
      <c r="H19" s="9"/>
      <c r="I19" s="9"/>
      <c r="J19" s="9"/>
      <c r="K19" s="9"/>
      <c r="L19" s="9"/>
      <c r="M19" s="9"/>
    </row>
    <row r="20" spans="3:19" s="64" customFormat="1" ht="19.899999999999999" customHeight="1" x14ac:dyDescent="0.25">
      <c r="C20" s="65"/>
      <c r="D20" s="66"/>
      <c r="E20" s="10" t="s">
        <v>9</v>
      </c>
      <c r="F20" s="198"/>
      <c r="G20" s="198"/>
      <c r="H20" s="198"/>
      <c r="I20" s="198"/>
      <c r="J20" s="198"/>
      <c r="K20" s="198"/>
      <c r="L20" s="198"/>
      <c r="M20" s="66"/>
      <c r="N20" s="67"/>
    </row>
    <row r="21" spans="3:19" s="64" customFormat="1" ht="19.899999999999999" customHeight="1" x14ac:dyDescent="0.25">
      <c r="C21" s="68"/>
      <c r="E21" s="11" t="s">
        <v>10</v>
      </c>
      <c r="F21" s="199"/>
      <c r="G21" s="199"/>
      <c r="H21" s="199"/>
      <c r="I21" s="199"/>
      <c r="J21" s="199"/>
      <c r="K21" s="12" t="s">
        <v>11</v>
      </c>
      <c r="L21" s="149"/>
      <c r="N21" s="69"/>
    </row>
    <row r="22" spans="3:19" s="64" customFormat="1" ht="19.899999999999999" customHeight="1" thickBot="1" x14ac:dyDescent="0.3">
      <c r="C22" s="184" t="s">
        <v>12</v>
      </c>
      <c r="D22" s="185"/>
      <c r="E22" s="185"/>
      <c r="F22" s="122"/>
      <c r="G22" s="13" t="s">
        <v>13</v>
      </c>
      <c r="H22" s="186"/>
      <c r="I22" s="186"/>
      <c r="J22" s="186"/>
      <c r="K22" s="186"/>
      <c r="L22" s="186"/>
      <c r="M22" s="186"/>
      <c r="N22" s="187"/>
    </row>
    <row r="23" spans="3:19" s="64" customFormat="1" ht="15.75" x14ac:dyDescent="0.25">
      <c r="C23" s="14"/>
      <c r="D23" s="14"/>
      <c r="E23" s="14"/>
      <c r="F23" s="9"/>
      <c r="G23" s="15"/>
      <c r="H23" s="16"/>
      <c r="I23" s="16"/>
      <c r="J23" s="16"/>
      <c r="K23" s="16"/>
      <c r="L23" s="16"/>
      <c r="M23" s="16"/>
      <c r="N23" s="16"/>
    </row>
    <row r="24" spans="3:19" ht="21.6" customHeight="1" thickBot="1" x14ac:dyDescent="0.3">
      <c r="C24" s="202" t="s">
        <v>14</v>
      </c>
      <c r="D24" s="202"/>
      <c r="E24" s="202"/>
      <c r="F24" s="203" t="s">
        <v>15</v>
      </c>
      <c r="G24" s="203"/>
      <c r="K24" s="204"/>
      <c r="L24" s="204"/>
      <c r="M24" s="150"/>
    </row>
    <row r="25" spans="3:19" ht="21.6" customHeight="1" x14ac:dyDescent="0.25">
      <c r="C25" s="17" t="s">
        <v>16</v>
      </c>
      <c r="D25" s="18"/>
      <c r="E25" s="70"/>
      <c r="F25" s="70"/>
      <c r="G25" s="19"/>
      <c r="H25" s="205"/>
      <c r="I25" s="205"/>
      <c r="J25" s="205"/>
      <c r="K25" s="206"/>
      <c r="L25" s="206"/>
      <c r="M25" s="143"/>
      <c r="N25" s="71"/>
    </row>
    <row r="26" spans="3:19" s="64" customFormat="1" ht="19.899999999999999" customHeight="1" x14ac:dyDescent="0.25">
      <c r="C26" s="211" t="s">
        <v>17</v>
      </c>
      <c r="D26" s="212"/>
      <c r="E26" s="212"/>
      <c r="F26" s="20"/>
      <c r="G26" s="20"/>
      <c r="H26" s="213" t="s">
        <v>18</v>
      </c>
      <c r="I26" s="213"/>
      <c r="J26" s="213"/>
      <c r="K26" s="9"/>
      <c r="L26" s="9"/>
      <c r="M26" s="9"/>
      <c r="N26" s="69"/>
    </row>
    <row r="27" spans="3:19" s="64" customFormat="1" ht="19.899999999999999" customHeight="1" x14ac:dyDescent="0.25">
      <c r="C27" s="68"/>
      <c r="E27" s="11" t="s">
        <v>10</v>
      </c>
      <c r="F27" s="199"/>
      <c r="G27" s="199"/>
      <c r="H27" s="199"/>
      <c r="I27" s="199"/>
      <c r="J27" s="199"/>
      <c r="K27" s="12" t="s">
        <v>11</v>
      </c>
      <c r="L27" s="149"/>
      <c r="N27" s="69"/>
    </row>
    <row r="28" spans="3:19" s="64" customFormat="1" ht="19.899999999999999" customHeight="1" thickBot="1" x14ac:dyDescent="0.3">
      <c r="C28" s="184" t="s">
        <v>12</v>
      </c>
      <c r="D28" s="185"/>
      <c r="E28" s="185"/>
      <c r="F28" s="122"/>
      <c r="G28" s="13" t="s">
        <v>13</v>
      </c>
      <c r="H28" s="186"/>
      <c r="I28" s="186"/>
      <c r="J28" s="186"/>
      <c r="K28" s="186"/>
      <c r="L28" s="186"/>
      <c r="M28" s="186"/>
      <c r="N28" s="187"/>
    </row>
    <row r="29" spans="3:19" ht="15.6" customHeight="1" x14ac:dyDescent="0.25">
      <c r="C29" s="1"/>
      <c r="D29" s="1"/>
      <c r="E29" s="1"/>
      <c r="F29" s="1"/>
      <c r="G29" s="1"/>
      <c r="H29" s="144"/>
      <c r="I29" s="144"/>
      <c r="J29" s="144"/>
      <c r="K29" s="144"/>
      <c r="L29" s="144"/>
      <c r="M29" s="144"/>
    </row>
    <row r="30" spans="3:19" s="64" customFormat="1" ht="19.899999999999999" customHeight="1" x14ac:dyDescent="0.25">
      <c r="C30" s="8" t="s">
        <v>19</v>
      </c>
      <c r="D30" s="8"/>
      <c r="S30" s="81"/>
    </row>
    <row r="31" spans="3:19" s="64" customFormat="1" ht="19.149999999999999" customHeight="1" x14ac:dyDescent="0.25">
      <c r="C31" s="104" t="s">
        <v>68</v>
      </c>
      <c r="D31" s="95"/>
      <c r="E31" s="95"/>
      <c r="F31" s="96"/>
      <c r="G31" s="97"/>
      <c r="H31" s="91"/>
      <c r="I31" s="91"/>
      <c r="J31" s="92"/>
      <c r="K31" s="93"/>
      <c r="L31" s="92"/>
      <c r="M31" s="92"/>
      <c r="N31" s="93"/>
    </row>
    <row r="32" spans="3:19" s="64" customFormat="1" ht="19.149999999999999" customHeight="1" thickBot="1" x14ac:dyDescent="0.3">
      <c r="C32" s="27" t="s">
        <v>65</v>
      </c>
      <c r="D32" s="8"/>
      <c r="I32" s="91"/>
      <c r="J32" s="92"/>
      <c r="K32" s="93"/>
      <c r="L32" s="92"/>
      <c r="M32" s="92"/>
      <c r="N32" s="93"/>
    </row>
    <row r="33" spans="3:14" s="64" customFormat="1" ht="19.149999999999999" customHeight="1" x14ac:dyDescent="0.25">
      <c r="C33" s="65" t="s">
        <v>20</v>
      </c>
      <c r="D33" s="66"/>
      <c r="E33" s="66"/>
      <c r="F33" s="66"/>
      <c r="G33" s="98" t="s">
        <v>21</v>
      </c>
      <c r="H33" s="119"/>
      <c r="I33" s="21"/>
      <c r="J33" s="214" t="s">
        <v>92</v>
      </c>
      <c r="K33" s="214"/>
      <c r="L33" s="216"/>
      <c r="M33" s="216"/>
      <c r="N33" s="217"/>
    </row>
    <row r="34" spans="3:14" s="64" customFormat="1" ht="19.149999999999999" customHeight="1" x14ac:dyDescent="0.25">
      <c r="C34" s="22"/>
      <c r="D34" s="79"/>
      <c r="E34" s="79"/>
      <c r="F34" s="79"/>
      <c r="G34" s="99"/>
      <c r="H34" s="99" t="s">
        <v>22</v>
      </c>
      <c r="I34" s="72"/>
      <c r="J34" s="215"/>
      <c r="K34" s="215"/>
      <c r="L34" s="218"/>
      <c r="M34" s="218"/>
      <c r="N34" s="219"/>
    </row>
    <row r="35" spans="3:14" s="64" customFormat="1" ht="9" customHeight="1" x14ac:dyDescent="0.25">
      <c r="C35" s="136"/>
      <c r="D35" s="89"/>
      <c r="E35" s="89"/>
      <c r="F35" s="90"/>
      <c r="G35" s="91"/>
      <c r="H35" s="91"/>
      <c r="I35" s="91"/>
      <c r="J35" s="92"/>
      <c r="K35" s="93"/>
      <c r="L35" s="92"/>
      <c r="M35" s="92"/>
      <c r="N35" s="94"/>
    </row>
    <row r="36" spans="3:14" s="64" customFormat="1" ht="29.25" customHeight="1" x14ac:dyDescent="0.25">
      <c r="C36" s="22"/>
      <c r="D36" s="79"/>
      <c r="E36" s="209" t="s">
        <v>85</v>
      </c>
      <c r="F36" s="209"/>
      <c r="G36" s="209"/>
      <c r="H36" s="209"/>
      <c r="I36" s="210"/>
      <c r="J36" s="210"/>
      <c r="K36" s="210"/>
      <c r="L36" s="210"/>
      <c r="M36" s="210"/>
      <c r="N36" s="151"/>
    </row>
    <row r="37" spans="3:14" s="64" customFormat="1" ht="9" customHeight="1" x14ac:dyDescent="0.25">
      <c r="C37" s="136"/>
      <c r="D37" s="89"/>
      <c r="E37" s="89"/>
      <c r="F37" s="90"/>
      <c r="G37" s="91"/>
      <c r="H37" s="91"/>
      <c r="I37" s="91"/>
      <c r="J37" s="92"/>
      <c r="K37" s="93"/>
      <c r="L37" s="92"/>
      <c r="M37" s="92"/>
      <c r="N37" s="94"/>
    </row>
    <row r="38" spans="3:14" s="64" customFormat="1" ht="19.149999999999999" customHeight="1" x14ac:dyDescent="0.25">
      <c r="C38" s="88"/>
      <c r="D38" s="72"/>
      <c r="E38" s="72"/>
      <c r="F38" s="100" t="s">
        <v>60</v>
      </c>
      <c r="G38" s="356" t="s">
        <v>75</v>
      </c>
      <c r="H38" s="137">
        <v>21</v>
      </c>
      <c r="I38" s="57"/>
      <c r="J38" s="72"/>
      <c r="K38" s="72"/>
      <c r="L38" s="72"/>
      <c r="M38" s="72"/>
      <c r="N38" s="73"/>
    </row>
    <row r="39" spans="3:14" s="64" customFormat="1" ht="19.149999999999999" customHeight="1" x14ac:dyDescent="0.25">
      <c r="C39" s="88"/>
      <c r="D39" s="72"/>
      <c r="E39" s="72"/>
      <c r="F39" s="72"/>
      <c r="G39" s="138" t="s">
        <v>76</v>
      </c>
      <c r="H39" s="149"/>
      <c r="I39" s="57"/>
      <c r="J39" s="72"/>
      <c r="K39" s="72"/>
      <c r="L39" s="72"/>
      <c r="M39" s="72"/>
      <c r="N39" s="73"/>
    </row>
    <row r="40" spans="3:14" s="64" customFormat="1" ht="19.149999999999999" customHeight="1" x14ac:dyDescent="0.25">
      <c r="C40" s="68"/>
      <c r="D40" s="81"/>
      <c r="E40" s="81"/>
      <c r="F40" s="207" t="s">
        <v>67</v>
      </c>
      <c r="G40" s="207"/>
      <c r="H40" s="207"/>
      <c r="I40" s="207"/>
      <c r="J40" s="80" t="s">
        <v>23</v>
      </c>
      <c r="K40" s="139"/>
      <c r="L40" s="80" t="s">
        <v>24</v>
      </c>
      <c r="M40" s="145"/>
      <c r="N40" s="140"/>
    </row>
    <row r="41" spans="3:14" s="64" customFormat="1" ht="19.149999999999999" customHeight="1" x14ac:dyDescent="0.25">
      <c r="C41" s="101"/>
      <c r="D41" s="102"/>
      <c r="E41" s="102"/>
      <c r="F41" s="207" t="s">
        <v>86</v>
      </c>
      <c r="G41" s="207"/>
      <c r="H41" s="207"/>
      <c r="I41" s="207"/>
      <c r="J41" s="80" t="s">
        <v>23</v>
      </c>
      <c r="K41" s="120"/>
      <c r="L41" s="80" t="s">
        <v>24</v>
      </c>
      <c r="M41" s="145"/>
      <c r="N41" s="121"/>
    </row>
    <row r="42" spans="3:14" s="64" customFormat="1" ht="9" customHeight="1" x14ac:dyDescent="0.25">
      <c r="C42" s="136"/>
      <c r="D42" s="89"/>
      <c r="E42" s="89"/>
      <c r="F42" s="90"/>
      <c r="G42" s="91"/>
      <c r="H42" s="91"/>
      <c r="I42" s="91"/>
      <c r="J42" s="92"/>
      <c r="K42" s="93"/>
      <c r="L42" s="92"/>
      <c r="M42" s="92"/>
      <c r="N42" s="94"/>
    </row>
    <row r="43" spans="3:14" s="64" customFormat="1" ht="19.149999999999999" customHeight="1" x14ac:dyDescent="0.25">
      <c r="C43" s="118" t="s">
        <v>80</v>
      </c>
      <c r="D43" s="135"/>
      <c r="E43" s="81"/>
      <c r="F43" s="81"/>
      <c r="G43" s="81"/>
      <c r="H43" s="81"/>
      <c r="I43" s="91"/>
      <c r="J43" s="92"/>
      <c r="K43" s="93"/>
      <c r="L43" s="92"/>
      <c r="M43" s="92"/>
      <c r="N43" s="94"/>
    </row>
    <row r="44" spans="3:14" s="64" customFormat="1" ht="19.149999999999999" customHeight="1" x14ac:dyDescent="0.25">
      <c r="C44" s="106"/>
      <c r="D44" s="103"/>
      <c r="E44" s="208" t="s">
        <v>72</v>
      </c>
      <c r="F44" s="208"/>
      <c r="G44" s="208"/>
      <c r="H44" s="85"/>
      <c r="I44" s="84"/>
      <c r="J44" s="80" t="s">
        <v>23</v>
      </c>
      <c r="K44" s="108">
        <v>45536</v>
      </c>
      <c r="L44" s="80" t="s">
        <v>24</v>
      </c>
      <c r="M44" s="80"/>
      <c r="N44" s="114">
        <v>45900</v>
      </c>
    </row>
    <row r="45" spans="3:14" s="64" customFormat="1" ht="9" customHeight="1" x14ac:dyDescent="0.25">
      <c r="C45" s="106"/>
      <c r="D45" s="103"/>
      <c r="E45" s="146"/>
      <c r="F45" s="146"/>
      <c r="G45" s="146"/>
      <c r="H45" s="85"/>
      <c r="I45" s="84"/>
      <c r="J45" s="80"/>
      <c r="K45" s="108"/>
      <c r="L45" s="92"/>
      <c r="M45" s="92"/>
      <c r="N45" s="109"/>
    </row>
    <row r="46" spans="3:14" s="64" customFormat="1" ht="19.149999999999999" customHeight="1" x14ac:dyDescent="0.25">
      <c r="C46" s="106"/>
      <c r="D46" s="81"/>
      <c r="E46" s="85" t="s">
        <v>69</v>
      </c>
      <c r="F46" s="117"/>
      <c r="G46" s="116"/>
      <c r="H46" s="116"/>
      <c r="I46" s="84"/>
      <c r="J46" s="80" t="s">
        <v>23</v>
      </c>
      <c r="K46" s="139"/>
      <c r="L46" s="80" t="s">
        <v>24</v>
      </c>
      <c r="M46" s="105"/>
      <c r="N46" s="140"/>
    </row>
    <row r="47" spans="3:14" s="64" customFormat="1" ht="9" customHeight="1" x14ac:dyDescent="0.25">
      <c r="C47" s="68"/>
      <c r="D47" s="81"/>
      <c r="E47" s="81"/>
      <c r="F47" s="82"/>
      <c r="G47" s="84"/>
      <c r="H47" s="84"/>
      <c r="I47" s="84"/>
      <c r="J47" s="80"/>
      <c r="K47" s="110"/>
      <c r="L47" s="92"/>
      <c r="M47" s="111"/>
      <c r="N47" s="112"/>
    </row>
    <row r="48" spans="3:14" s="64" customFormat="1" ht="29.25" customHeight="1" x14ac:dyDescent="0.25">
      <c r="C48" s="115"/>
      <c r="D48" s="81"/>
      <c r="E48" s="81"/>
      <c r="F48" s="208" t="s">
        <v>81</v>
      </c>
      <c r="G48" s="208"/>
      <c r="H48" s="208"/>
      <c r="I48" s="84"/>
      <c r="J48" s="80" t="s">
        <v>23</v>
      </c>
      <c r="K48" s="120"/>
      <c r="L48" s="80" t="s">
        <v>24</v>
      </c>
      <c r="M48" s="105"/>
      <c r="N48" s="121"/>
    </row>
    <row r="49" spans="1:18" s="64" customFormat="1" ht="9" customHeight="1" x14ac:dyDescent="0.25">
      <c r="C49" s="68"/>
      <c r="D49" s="81"/>
      <c r="E49" s="81"/>
      <c r="F49" s="82"/>
      <c r="G49" s="116"/>
      <c r="H49" s="84"/>
      <c r="I49" s="84"/>
      <c r="J49" s="80"/>
      <c r="K49" s="93"/>
      <c r="L49" s="92"/>
      <c r="M49" s="92"/>
      <c r="N49" s="94"/>
    </row>
    <row r="50" spans="1:18" s="64" customFormat="1" ht="19.149999999999999" customHeight="1" x14ac:dyDescent="0.25">
      <c r="C50" s="68"/>
      <c r="D50" s="81"/>
      <c r="E50" s="81"/>
      <c r="F50" s="85" t="s">
        <v>66</v>
      </c>
      <c r="H50" s="81"/>
      <c r="I50" s="81"/>
      <c r="J50" s="82"/>
      <c r="K50" s="131"/>
      <c r="L50" s="220"/>
      <c r="M50" s="220"/>
      <c r="N50" s="221"/>
    </row>
    <row r="51" spans="1:18" s="64" customFormat="1" ht="9" customHeight="1" thickBot="1" x14ac:dyDescent="0.3">
      <c r="C51" s="87"/>
      <c r="D51" s="86"/>
      <c r="E51" s="86"/>
      <c r="F51" s="86"/>
      <c r="G51" s="86"/>
      <c r="H51" s="86"/>
      <c r="I51" s="86"/>
      <c r="J51" s="86"/>
      <c r="K51" s="86"/>
      <c r="L51" s="86"/>
      <c r="M51" s="86"/>
      <c r="N51" s="107"/>
    </row>
    <row r="52" spans="1:18" s="64" customFormat="1" ht="18" customHeight="1" x14ac:dyDescent="0.25">
      <c r="A52" s="113"/>
      <c r="B52" s="113"/>
      <c r="C52" s="89"/>
      <c r="D52" s="89"/>
      <c r="E52" s="89"/>
      <c r="F52" s="90"/>
      <c r="G52" s="91"/>
      <c r="H52" s="91"/>
      <c r="I52" s="91"/>
      <c r="J52" s="92"/>
      <c r="K52" s="93"/>
      <c r="L52" s="92"/>
      <c r="M52" s="92"/>
      <c r="N52" s="93"/>
    </row>
    <row r="53" spans="1:18" s="64" customFormat="1" ht="25.9" customHeight="1" x14ac:dyDescent="0.25">
      <c r="A53" s="27" t="s">
        <v>26</v>
      </c>
      <c r="C53" s="24"/>
      <c r="D53" s="24"/>
      <c r="E53" s="24"/>
      <c r="F53" s="24"/>
      <c r="G53" s="24"/>
      <c r="H53" s="24"/>
      <c r="I53" s="24"/>
      <c r="J53" s="26"/>
      <c r="K53" s="25"/>
      <c r="L53" s="23"/>
      <c r="M53" s="23"/>
      <c r="N53" s="25"/>
    </row>
    <row r="54" spans="1:18" ht="19.5" thickBot="1" x14ac:dyDescent="0.35">
      <c r="A54" s="28" t="s">
        <v>27</v>
      </c>
    </row>
    <row r="55" spans="1:18" ht="37.9" customHeight="1" x14ac:dyDescent="0.25">
      <c r="A55" s="222" t="s">
        <v>25</v>
      </c>
      <c r="B55" s="223"/>
      <c r="C55" s="224"/>
      <c r="D55" s="29"/>
      <c r="E55" s="225" t="s">
        <v>28</v>
      </c>
      <c r="F55" s="225" t="s">
        <v>29</v>
      </c>
      <c r="G55" s="227" t="s">
        <v>30</v>
      </c>
      <c r="H55" s="227"/>
      <c r="I55" s="228" t="s">
        <v>31</v>
      </c>
      <c r="J55" s="229"/>
      <c r="K55" s="232" t="s">
        <v>32</v>
      </c>
      <c r="L55" s="233"/>
      <c r="M55" s="234" t="s">
        <v>73</v>
      </c>
      <c r="N55" s="235"/>
      <c r="P55" s="5"/>
      <c r="Q55" s="74"/>
      <c r="R55" s="74"/>
    </row>
    <row r="56" spans="1:18" ht="63.75" thickBot="1" x14ac:dyDescent="0.3">
      <c r="A56" s="30" t="s">
        <v>33</v>
      </c>
      <c r="B56" s="31" t="s">
        <v>34</v>
      </c>
      <c r="C56" s="142" t="s">
        <v>35</v>
      </c>
      <c r="D56" s="31" t="s">
        <v>34</v>
      </c>
      <c r="E56" s="226"/>
      <c r="F56" s="226"/>
      <c r="G56" s="142" t="s">
        <v>36</v>
      </c>
      <c r="H56" s="142" t="s">
        <v>37</v>
      </c>
      <c r="I56" s="230"/>
      <c r="J56" s="231"/>
      <c r="K56" s="32" t="s">
        <v>36</v>
      </c>
      <c r="L56" s="142" t="s">
        <v>38</v>
      </c>
      <c r="M56" s="236"/>
      <c r="N56" s="237"/>
      <c r="P56" s="5"/>
      <c r="Q56" s="74"/>
      <c r="R56" s="74"/>
    </row>
    <row r="57" spans="1:18" ht="35.25" x14ac:dyDescent="0.25">
      <c r="A57" s="123"/>
      <c r="B57" s="33">
        <f>HOUR(A57)+MINUTE(A57)/60</f>
        <v>0</v>
      </c>
      <c r="C57" s="124"/>
      <c r="D57" s="238">
        <f>HOUR(C57)+MINUTE(C57)/60</f>
        <v>0</v>
      </c>
      <c r="E57" s="240">
        <f>D54:D57-B57</f>
        <v>0</v>
      </c>
      <c r="F57" s="242"/>
      <c r="G57" s="141" t="s">
        <v>39</v>
      </c>
      <c r="H57" s="125"/>
      <c r="I57" s="244" t="s">
        <v>40</v>
      </c>
      <c r="J57" s="246" t="e">
        <f>ROUND(F57/(H57+H58)*E57*5,2)</f>
        <v>#DIV/0!</v>
      </c>
      <c r="K57" s="141" t="s">
        <v>39</v>
      </c>
      <c r="L57" s="125"/>
      <c r="M57" s="244" t="s">
        <v>40</v>
      </c>
      <c r="N57" s="248" t="e">
        <f>ROUND(F57/(H57+H58+L57+L58)*E57*5,2)</f>
        <v>#DIV/0!</v>
      </c>
      <c r="O57" s="250" t="e">
        <f>IF(N57&lt;=10," ","ACHTUNG: Betreuungs-schlüssel ist zu hoch - keine Förderung möglich!")</f>
        <v>#DIV/0!</v>
      </c>
      <c r="P57" s="251"/>
      <c r="Q57" s="74"/>
      <c r="R57" s="74"/>
    </row>
    <row r="58" spans="1:18" ht="27" customHeight="1" thickBot="1" x14ac:dyDescent="0.3">
      <c r="A58" s="252" t="s">
        <v>41</v>
      </c>
      <c r="B58" s="253"/>
      <c r="C58" s="254"/>
      <c r="D58" s="239"/>
      <c r="E58" s="241"/>
      <c r="F58" s="243"/>
      <c r="G58" s="142" t="s">
        <v>42</v>
      </c>
      <c r="H58" s="126"/>
      <c r="I58" s="245"/>
      <c r="J58" s="247"/>
      <c r="K58" s="142" t="s">
        <v>42</v>
      </c>
      <c r="L58" s="126"/>
      <c r="M58" s="245"/>
      <c r="N58" s="249"/>
      <c r="O58" s="250"/>
      <c r="P58" s="251"/>
      <c r="Q58" s="74"/>
      <c r="R58" s="74"/>
    </row>
    <row r="59" spans="1:18" s="64" customFormat="1" x14ac:dyDescent="0.25">
      <c r="A59" s="78"/>
      <c r="B59" s="78"/>
      <c r="C59" s="78"/>
      <c r="D59" s="24"/>
      <c r="E59" s="24"/>
      <c r="F59" s="24"/>
      <c r="G59" s="24"/>
      <c r="H59" s="24"/>
      <c r="I59" s="24"/>
      <c r="J59" s="26"/>
      <c r="K59" s="25"/>
      <c r="L59" s="23"/>
      <c r="M59" s="23"/>
      <c r="N59" s="34"/>
    </row>
    <row r="60" spans="1:18" s="35" customFormat="1" ht="19.5" thickBot="1" x14ac:dyDescent="0.35">
      <c r="A60" s="35" t="s">
        <v>43</v>
      </c>
    </row>
    <row r="61" spans="1:18" ht="37.9" customHeight="1" x14ac:dyDescent="0.25">
      <c r="A61" s="222" t="s">
        <v>25</v>
      </c>
      <c r="B61" s="223"/>
      <c r="C61" s="224"/>
      <c r="D61" s="29"/>
      <c r="E61" s="225" t="s">
        <v>28</v>
      </c>
      <c r="F61" s="225" t="s">
        <v>29</v>
      </c>
      <c r="G61" s="227" t="s">
        <v>30</v>
      </c>
      <c r="H61" s="227"/>
      <c r="I61" s="228" t="s">
        <v>31</v>
      </c>
      <c r="J61" s="229"/>
      <c r="K61" s="255" t="s">
        <v>32</v>
      </c>
      <c r="L61" s="255"/>
      <c r="M61" s="234" t="s">
        <v>73</v>
      </c>
      <c r="N61" s="235"/>
      <c r="O61" s="74"/>
      <c r="P61" s="74"/>
    </row>
    <row r="62" spans="1:18" ht="63.75" thickBot="1" x14ac:dyDescent="0.3">
      <c r="A62" s="30" t="s">
        <v>33</v>
      </c>
      <c r="B62" s="31" t="s">
        <v>34</v>
      </c>
      <c r="C62" s="142" t="s">
        <v>35</v>
      </c>
      <c r="D62" s="31" t="s">
        <v>34</v>
      </c>
      <c r="E62" s="226"/>
      <c r="F62" s="226"/>
      <c r="G62" s="142" t="s">
        <v>36</v>
      </c>
      <c r="H62" s="142" t="s">
        <v>37</v>
      </c>
      <c r="I62" s="230"/>
      <c r="J62" s="231"/>
      <c r="K62" s="142" t="s">
        <v>36</v>
      </c>
      <c r="L62" s="142" t="s">
        <v>38</v>
      </c>
      <c r="M62" s="236"/>
      <c r="N62" s="237"/>
      <c r="O62" s="74"/>
      <c r="P62" s="74"/>
    </row>
    <row r="63" spans="1:18" ht="35.25" x14ac:dyDescent="0.25">
      <c r="A63" s="123"/>
      <c r="B63" s="36">
        <f>HOUR(A63)+MINUTE(A63)/60</f>
        <v>0</v>
      </c>
      <c r="C63" s="124"/>
      <c r="D63" s="262">
        <f>HOUR(C63)+MINUTE(C63)/60</f>
        <v>0</v>
      </c>
      <c r="E63" s="264">
        <f>D19:D63-B63</f>
        <v>0</v>
      </c>
      <c r="F63" s="242"/>
      <c r="G63" s="141" t="s">
        <v>39</v>
      </c>
      <c r="H63" s="127"/>
      <c r="I63" s="260" t="s">
        <v>40</v>
      </c>
      <c r="J63" s="258" t="e">
        <f>ROUND(F63/(H63+H64)*E63*5,2)</f>
        <v>#DIV/0!</v>
      </c>
      <c r="K63" s="141" t="s">
        <v>39</v>
      </c>
      <c r="L63" s="127"/>
      <c r="M63" s="260" t="s">
        <v>40</v>
      </c>
      <c r="N63" s="256" t="e">
        <f>ROUND(F63/(H63+H64+L63+L64)*E63*5,2)</f>
        <v>#DIV/0!</v>
      </c>
      <c r="O63" s="250" t="e">
        <f>IF(N63&lt;=10," ","ACHTUNG: Betreuungs-schlüssel ist zu hoch - keine Förderung möglich!")</f>
        <v>#DIV/0!</v>
      </c>
      <c r="P63" s="251"/>
    </row>
    <row r="64" spans="1:18" ht="22.5" customHeight="1" thickBot="1" x14ac:dyDescent="0.3">
      <c r="A64" s="252" t="s">
        <v>44</v>
      </c>
      <c r="B64" s="253"/>
      <c r="C64" s="254"/>
      <c r="D64" s="263"/>
      <c r="E64" s="265"/>
      <c r="F64" s="243"/>
      <c r="G64" s="142" t="s">
        <v>42</v>
      </c>
      <c r="H64" s="128"/>
      <c r="I64" s="261"/>
      <c r="J64" s="259"/>
      <c r="K64" s="32" t="s">
        <v>42</v>
      </c>
      <c r="L64" s="128"/>
      <c r="M64" s="261"/>
      <c r="N64" s="257"/>
      <c r="O64" s="250"/>
      <c r="P64" s="251"/>
    </row>
    <row r="65" spans="1:16" ht="35.25" x14ac:dyDescent="0.25">
      <c r="A65" s="123"/>
      <c r="B65" s="36">
        <f>HOUR(A65)+MINUTE(A65)/60</f>
        <v>0</v>
      </c>
      <c r="C65" s="124"/>
      <c r="D65" s="262">
        <f>HOUR(C65)+MINUTE(C65)/60</f>
        <v>0</v>
      </c>
      <c r="E65" s="264">
        <f>D21:D65-B65</f>
        <v>0</v>
      </c>
      <c r="F65" s="242"/>
      <c r="G65" s="141" t="s">
        <v>39</v>
      </c>
      <c r="H65" s="127"/>
      <c r="I65" s="260" t="s">
        <v>40</v>
      </c>
      <c r="J65" s="258" t="e">
        <f>ROUND(F65/(H65+H66)*E65*5,2)</f>
        <v>#DIV/0!</v>
      </c>
      <c r="K65" s="141" t="s">
        <v>39</v>
      </c>
      <c r="L65" s="127"/>
      <c r="M65" s="260" t="s">
        <v>40</v>
      </c>
      <c r="N65" s="256" t="e">
        <f>ROUND(F65/(H65+H66+L65+L66)*E65*5,2)</f>
        <v>#DIV/0!</v>
      </c>
      <c r="O65" s="250" t="e">
        <f>IF(N65&lt;=10," ","ACHTUNG: Betreuungs-schlüssel ist zu hoch - keine Förderung möglich!")</f>
        <v>#DIV/0!</v>
      </c>
      <c r="P65" s="251"/>
    </row>
    <row r="66" spans="1:16" ht="22.5" customHeight="1" thickBot="1" x14ac:dyDescent="0.3">
      <c r="A66" s="252" t="s">
        <v>45</v>
      </c>
      <c r="B66" s="253"/>
      <c r="C66" s="254"/>
      <c r="D66" s="263"/>
      <c r="E66" s="265"/>
      <c r="F66" s="243"/>
      <c r="G66" s="142" t="s">
        <v>42</v>
      </c>
      <c r="H66" s="128"/>
      <c r="I66" s="261"/>
      <c r="J66" s="259"/>
      <c r="K66" s="32" t="s">
        <v>42</v>
      </c>
      <c r="L66" s="128"/>
      <c r="M66" s="261"/>
      <c r="N66" s="257"/>
      <c r="O66" s="250"/>
      <c r="P66" s="251"/>
    </row>
    <row r="67" spans="1:16" ht="35.25" x14ac:dyDescent="0.25">
      <c r="A67" s="123"/>
      <c r="B67" s="37">
        <f>HOUR(A67)+MINUTE(A67)/60</f>
        <v>0</v>
      </c>
      <c r="C67" s="124"/>
      <c r="D67" s="262">
        <f>HOUR(C67)+MINUTE(C67)/60</f>
        <v>0</v>
      </c>
      <c r="E67" s="264">
        <f>D20:D67-B67</f>
        <v>0</v>
      </c>
      <c r="F67" s="242"/>
      <c r="G67" s="141" t="s">
        <v>39</v>
      </c>
      <c r="H67" s="127"/>
      <c r="I67" s="260" t="s">
        <v>40</v>
      </c>
      <c r="J67" s="258" t="e">
        <f>ROUND(F67/(H67+H68)*E67*5,2)</f>
        <v>#DIV/0!</v>
      </c>
      <c r="K67" s="141" t="s">
        <v>39</v>
      </c>
      <c r="L67" s="127"/>
      <c r="M67" s="260" t="s">
        <v>40</v>
      </c>
      <c r="N67" s="256" t="e">
        <f>ROUND(F67/(H67+H68+L67+L68)*E67*5,2)</f>
        <v>#DIV/0!</v>
      </c>
      <c r="O67" s="250" t="e">
        <f>IF(N67&lt;=10," ","ACHTUNG: Betreuungs-schlüssel ist zu hoch - keine Förderung möglich!")</f>
        <v>#DIV/0!</v>
      </c>
      <c r="P67" s="251"/>
    </row>
    <row r="68" spans="1:16" ht="22.5" customHeight="1" thickBot="1" x14ac:dyDescent="0.3">
      <c r="A68" s="252" t="s">
        <v>46</v>
      </c>
      <c r="B68" s="253"/>
      <c r="C68" s="254"/>
      <c r="D68" s="263"/>
      <c r="E68" s="265"/>
      <c r="F68" s="243"/>
      <c r="G68" s="142" t="s">
        <v>42</v>
      </c>
      <c r="H68" s="128"/>
      <c r="I68" s="261"/>
      <c r="J68" s="259"/>
      <c r="K68" s="32" t="s">
        <v>42</v>
      </c>
      <c r="L68" s="129"/>
      <c r="M68" s="261"/>
      <c r="N68" s="257"/>
      <c r="O68" s="250"/>
      <c r="P68" s="251"/>
    </row>
    <row r="69" spans="1:16" ht="35.25" x14ac:dyDescent="0.25">
      <c r="A69" s="123"/>
      <c r="B69" s="37">
        <f>HOUR(A69)+MINUTE(A69)/60</f>
        <v>0</v>
      </c>
      <c r="C69" s="124"/>
      <c r="D69" s="262">
        <f>HOUR(C69)+MINUTE(C69)/60</f>
        <v>0</v>
      </c>
      <c r="E69" s="264">
        <f>D22:D69-B69</f>
        <v>0</v>
      </c>
      <c r="F69" s="242"/>
      <c r="G69" s="141" t="s">
        <v>39</v>
      </c>
      <c r="H69" s="127"/>
      <c r="I69" s="260" t="s">
        <v>40</v>
      </c>
      <c r="J69" s="258" t="e">
        <f>ROUND(F69/(H69+H70)*E69*5,2)</f>
        <v>#DIV/0!</v>
      </c>
      <c r="K69" s="141" t="s">
        <v>39</v>
      </c>
      <c r="L69" s="127"/>
      <c r="M69" s="260" t="s">
        <v>40</v>
      </c>
      <c r="N69" s="256" t="e">
        <f>ROUND(F69/(H69+H70+L69+L70)*E69*5,2)</f>
        <v>#DIV/0!</v>
      </c>
      <c r="O69" s="250" t="e">
        <f>IF(N69&lt;=10," ","ACHTUNG: Betreuungs-schlüssel ist zu hoch - keine Förderung möglich!")</f>
        <v>#DIV/0!</v>
      </c>
      <c r="P69" s="251"/>
    </row>
    <row r="70" spans="1:16" ht="22.5" customHeight="1" thickBot="1" x14ac:dyDescent="0.3">
      <c r="A70" s="252" t="s">
        <v>46</v>
      </c>
      <c r="B70" s="253"/>
      <c r="C70" s="254"/>
      <c r="D70" s="263"/>
      <c r="E70" s="265"/>
      <c r="F70" s="243"/>
      <c r="G70" s="142" t="s">
        <v>42</v>
      </c>
      <c r="H70" s="128"/>
      <c r="I70" s="261"/>
      <c r="J70" s="259"/>
      <c r="K70" s="32" t="s">
        <v>42</v>
      </c>
      <c r="L70" s="129"/>
      <c r="M70" s="261"/>
      <c r="N70" s="257"/>
      <c r="O70" s="250"/>
      <c r="P70" s="251"/>
    </row>
    <row r="71" spans="1:16" ht="35.25" x14ac:dyDescent="0.25">
      <c r="A71" s="123"/>
      <c r="B71" s="37">
        <f>HOUR(A71)+MINUTE(A71)/60</f>
        <v>0</v>
      </c>
      <c r="C71" s="124"/>
      <c r="D71" s="262">
        <f>HOUR(C71)+MINUTE(C71)/60</f>
        <v>0</v>
      </c>
      <c r="E71" s="264">
        <f>D24:D71-B71</f>
        <v>0</v>
      </c>
      <c r="F71" s="266"/>
      <c r="G71" s="141" t="s">
        <v>39</v>
      </c>
      <c r="H71" s="127"/>
      <c r="I71" s="260" t="s">
        <v>40</v>
      </c>
      <c r="J71" s="258" t="e">
        <f>ROUND(F71/(H71+H72)*E71*5,2)</f>
        <v>#DIV/0!</v>
      </c>
      <c r="K71" s="141" t="s">
        <v>39</v>
      </c>
      <c r="L71" s="127"/>
      <c r="M71" s="260" t="s">
        <v>40</v>
      </c>
      <c r="N71" s="256" t="e">
        <f>ROUND(F71/(H71+H72+L71+L72)*E71*5,2)</f>
        <v>#DIV/0!</v>
      </c>
      <c r="O71" s="250" t="e">
        <f>IF(N71&lt;=10," ","ACHTUNG: Betreuungsschlüssel ist zu hoch - keine Förderung möglich!")</f>
        <v>#DIV/0!</v>
      </c>
      <c r="P71" s="251"/>
    </row>
    <row r="72" spans="1:16" ht="22.5" customHeight="1" thickBot="1" x14ac:dyDescent="0.3">
      <c r="A72" s="252" t="s">
        <v>46</v>
      </c>
      <c r="B72" s="253"/>
      <c r="C72" s="254"/>
      <c r="D72" s="263"/>
      <c r="E72" s="265"/>
      <c r="F72" s="267"/>
      <c r="G72" s="142" t="s">
        <v>42</v>
      </c>
      <c r="H72" s="128"/>
      <c r="I72" s="261"/>
      <c r="J72" s="259"/>
      <c r="K72" s="32" t="s">
        <v>42</v>
      </c>
      <c r="L72" s="129"/>
      <c r="M72" s="261"/>
      <c r="N72" s="257"/>
      <c r="O72" s="250"/>
      <c r="P72" s="251"/>
    </row>
    <row r="73" spans="1:16" ht="35.25" x14ac:dyDescent="0.25">
      <c r="A73" s="123"/>
      <c r="B73" s="37">
        <f>HOUR(A73)+MINUTE(A73)/60</f>
        <v>0</v>
      </c>
      <c r="C73" s="124"/>
      <c r="D73" s="262">
        <f>HOUR(C73)+MINUTE(C73)/60</f>
        <v>0</v>
      </c>
      <c r="E73" s="264">
        <f>D26:D73-B73</f>
        <v>0</v>
      </c>
      <c r="F73" s="266"/>
      <c r="G73" s="141" t="s">
        <v>39</v>
      </c>
      <c r="H73" s="127"/>
      <c r="I73" s="260" t="s">
        <v>40</v>
      </c>
      <c r="J73" s="258" t="e">
        <f>ROUND(F73/(H73+H74)*E73*5,2)</f>
        <v>#DIV/0!</v>
      </c>
      <c r="K73" s="141" t="s">
        <v>39</v>
      </c>
      <c r="L73" s="127"/>
      <c r="M73" s="260" t="s">
        <v>40</v>
      </c>
      <c r="N73" s="256" t="e">
        <f>ROUND(F73/(H73+H74+L73+L74)*E73*5,2)</f>
        <v>#DIV/0!</v>
      </c>
      <c r="O73" s="250" t="e">
        <f>IF(N73&lt;=10," ","ACHTUNG: Betreuungsschlüssel ist zu hoch - keine Förderung möglich!")</f>
        <v>#DIV/0!</v>
      </c>
      <c r="P73" s="251"/>
    </row>
    <row r="74" spans="1:16" ht="22.5" customHeight="1" thickBot="1" x14ac:dyDescent="0.3">
      <c r="A74" s="252" t="s">
        <v>46</v>
      </c>
      <c r="B74" s="253"/>
      <c r="C74" s="254"/>
      <c r="D74" s="263"/>
      <c r="E74" s="265"/>
      <c r="F74" s="267"/>
      <c r="G74" s="142" t="s">
        <v>42</v>
      </c>
      <c r="H74" s="128"/>
      <c r="I74" s="261"/>
      <c r="J74" s="259"/>
      <c r="K74" s="32" t="s">
        <v>42</v>
      </c>
      <c r="L74" s="129"/>
      <c r="M74" s="261"/>
      <c r="N74" s="257"/>
      <c r="O74" s="250"/>
      <c r="P74" s="251"/>
    </row>
    <row r="75" spans="1:16" ht="35.25" x14ac:dyDescent="0.25">
      <c r="A75" s="123"/>
      <c r="B75" s="37">
        <f>HOUR(A75)+MINUTE(A75)/60</f>
        <v>0</v>
      </c>
      <c r="C75" s="124"/>
      <c r="D75" s="262">
        <f>HOUR(C75)+MINUTE(C75)/60</f>
        <v>0</v>
      </c>
      <c r="E75" s="264">
        <f>D28:D75-B75</f>
        <v>0</v>
      </c>
      <c r="F75" s="266"/>
      <c r="G75" s="141" t="s">
        <v>39</v>
      </c>
      <c r="H75" s="127"/>
      <c r="I75" s="260" t="s">
        <v>40</v>
      </c>
      <c r="J75" s="258" t="e">
        <f>ROUND(F75/(H75+H76)*E75*5,2)</f>
        <v>#DIV/0!</v>
      </c>
      <c r="K75" s="141" t="s">
        <v>39</v>
      </c>
      <c r="L75" s="127"/>
      <c r="M75" s="260" t="s">
        <v>40</v>
      </c>
      <c r="N75" s="256" t="e">
        <f>ROUND(F75/(H75+H76+L75+L76)*E75*5,2)</f>
        <v>#DIV/0!</v>
      </c>
      <c r="O75" s="250" t="e">
        <f>IF(N75&lt;=10," ","ACHTUNG: Betreuungsschlüssel ist zu hoch - keine Förderung möglich!")</f>
        <v>#DIV/0!</v>
      </c>
      <c r="P75" s="251"/>
    </row>
    <row r="76" spans="1:16" ht="22.5" customHeight="1" thickBot="1" x14ac:dyDescent="0.3">
      <c r="A76" s="252" t="s">
        <v>46</v>
      </c>
      <c r="B76" s="253"/>
      <c r="C76" s="254"/>
      <c r="D76" s="263"/>
      <c r="E76" s="265"/>
      <c r="F76" s="267"/>
      <c r="G76" s="142" t="s">
        <v>42</v>
      </c>
      <c r="H76" s="128"/>
      <c r="I76" s="261"/>
      <c r="J76" s="259"/>
      <c r="K76" s="32" t="s">
        <v>42</v>
      </c>
      <c r="L76" s="129"/>
      <c r="M76" s="261"/>
      <c r="N76" s="257"/>
      <c r="O76" s="250"/>
      <c r="P76" s="251"/>
    </row>
    <row r="77" spans="1:16" ht="35.25" x14ac:dyDescent="0.25">
      <c r="A77" s="123"/>
      <c r="B77" s="37">
        <f>HOUR(A77)+MINUTE(A77)/60</f>
        <v>0</v>
      </c>
      <c r="C77" s="124"/>
      <c r="D77" s="262">
        <f>HOUR(C77)+MINUTE(C77)/60</f>
        <v>0</v>
      </c>
      <c r="E77" s="264">
        <f>D30:D77-B77</f>
        <v>0</v>
      </c>
      <c r="F77" s="266"/>
      <c r="G77" s="141" t="s">
        <v>39</v>
      </c>
      <c r="H77" s="127"/>
      <c r="I77" s="260" t="s">
        <v>40</v>
      </c>
      <c r="J77" s="258" t="e">
        <f>ROUND(F77/(H77+H78)*E77*5,2)</f>
        <v>#DIV/0!</v>
      </c>
      <c r="K77" s="141" t="s">
        <v>39</v>
      </c>
      <c r="L77" s="127"/>
      <c r="M77" s="260" t="s">
        <v>40</v>
      </c>
      <c r="N77" s="256" t="e">
        <f>ROUND(F77/(H77+H78+L77+L78)*E77*5,2)</f>
        <v>#DIV/0!</v>
      </c>
      <c r="O77" s="250" t="e">
        <f>IF(N77&lt;=10," ","ACHTUNG: Betreuungsschlüssel ist zu hoch - keine Förderung möglich!")</f>
        <v>#DIV/0!</v>
      </c>
      <c r="P77" s="251"/>
    </row>
    <row r="78" spans="1:16" ht="22.5" customHeight="1" thickBot="1" x14ac:dyDescent="0.3">
      <c r="A78" s="252" t="s">
        <v>46</v>
      </c>
      <c r="B78" s="253"/>
      <c r="C78" s="254"/>
      <c r="D78" s="263"/>
      <c r="E78" s="265"/>
      <c r="F78" s="267"/>
      <c r="G78" s="142" t="s">
        <v>42</v>
      </c>
      <c r="H78" s="128"/>
      <c r="I78" s="261"/>
      <c r="J78" s="259"/>
      <c r="K78" s="32" t="s">
        <v>42</v>
      </c>
      <c r="L78" s="129"/>
      <c r="M78" s="261"/>
      <c r="N78" s="257"/>
      <c r="O78" s="250"/>
      <c r="P78" s="251"/>
    </row>
    <row r="79" spans="1:16" ht="35.25" x14ac:dyDescent="0.25">
      <c r="A79" s="123"/>
      <c r="B79" s="37">
        <f>HOUR(A79)+MINUTE(A79)/60</f>
        <v>0</v>
      </c>
      <c r="C79" s="124"/>
      <c r="D79" s="262">
        <f>HOUR(C79)+MINUTE(C79)/60</f>
        <v>0</v>
      </c>
      <c r="E79" s="264">
        <f>D32:D79-B79</f>
        <v>0</v>
      </c>
      <c r="F79" s="266"/>
      <c r="G79" s="141" t="s">
        <v>39</v>
      </c>
      <c r="H79" s="127"/>
      <c r="I79" s="260" t="s">
        <v>40</v>
      </c>
      <c r="J79" s="258" t="e">
        <f>ROUND(F79/(H79+H80)*E79*5,2)</f>
        <v>#DIV/0!</v>
      </c>
      <c r="K79" s="141" t="s">
        <v>39</v>
      </c>
      <c r="L79" s="127"/>
      <c r="M79" s="260" t="s">
        <v>40</v>
      </c>
      <c r="N79" s="256" t="e">
        <f>ROUND(F79/(H79+H80+L79+L80)*E79*5,2)</f>
        <v>#DIV/0!</v>
      </c>
      <c r="O79" s="250" t="e">
        <f>IF(N79&lt;=10," ","ACHTUNG: Betreuungsschlüssel ist zu hoch - keine Förderung möglich!")</f>
        <v>#DIV/0!</v>
      </c>
      <c r="P79" s="251"/>
    </row>
    <row r="80" spans="1:16" ht="22.5" customHeight="1" thickBot="1" x14ac:dyDescent="0.3">
      <c r="A80" s="252" t="s">
        <v>46</v>
      </c>
      <c r="B80" s="253"/>
      <c r="C80" s="254"/>
      <c r="D80" s="263"/>
      <c r="E80" s="265"/>
      <c r="F80" s="267"/>
      <c r="G80" s="142" t="s">
        <v>42</v>
      </c>
      <c r="H80" s="128"/>
      <c r="I80" s="261"/>
      <c r="J80" s="259"/>
      <c r="K80" s="32" t="s">
        <v>42</v>
      </c>
      <c r="L80" s="129"/>
      <c r="M80" s="261"/>
      <c r="N80" s="257"/>
      <c r="O80" s="250"/>
      <c r="P80" s="251"/>
    </row>
    <row r="81" spans="1:16" ht="35.25" x14ac:dyDescent="0.25">
      <c r="A81" s="123"/>
      <c r="B81" s="37">
        <f>HOUR(A81)+MINUTE(A81)/60</f>
        <v>0</v>
      </c>
      <c r="C81" s="124"/>
      <c r="D81" s="262">
        <f>HOUR(C81)+MINUTE(C81)/60</f>
        <v>0</v>
      </c>
      <c r="E81" s="264">
        <f>D34:D81-B81</f>
        <v>0</v>
      </c>
      <c r="F81" s="266"/>
      <c r="G81" s="141" t="s">
        <v>39</v>
      </c>
      <c r="H81" s="127"/>
      <c r="I81" s="260" t="s">
        <v>40</v>
      </c>
      <c r="J81" s="258" t="e">
        <f>ROUND(F81/(H81+H82)*E81*5,2)</f>
        <v>#DIV/0!</v>
      </c>
      <c r="K81" s="141" t="s">
        <v>39</v>
      </c>
      <c r="L81" s="127"/>
      <c r="M81" s="260" t="s">
        <v>40</v>
      </c>
      <c r="N81" s="256" t="e">
        <f>ROUND(F81/(H81+H82+L81+L82)*E81*5,2)</f>
        <v>#DIV/0!</v>
      </c>
      <c r="O81" s="250" t="e">
        <f>IF(N81&lt;=10," ","ACHTUNG: Betreuungsschlüssel ist zu hoch - keine Förderung möglich!")</f>
        <v>#DIV/0!</v>
      </c>
      <c r="P81" s="251"/>
    </row>
    <row r="82" spans="1:16" ht="22.5" customHeight="1" thickBot="1" x14ac:dyDescent="0.3">
      <c r="A82" s="252" t="s">
        <v>46</v>
      </c>
      <c r="B82" s="253"/>
      <c r="C82" s="254"/>
      <c r="D82" s="263"/>
      <c r="E82" s="265"/>
      <c r="F82" s="267"/>
      <c r="G82" s="142" t="s">
        <v>42</v>
      </c>
      <c r="H82" s="128"/>
      <c r="I82" s="261"/>
      <c r="J82" s="259"/>
      <c r="K82" s="32" t="s">
        <v>42</v>
      </c>
      <c r="L82" s="129"/>
      <c r="M82" s="261"/>
      <c r="N82" s="257"/>
      <c r="O82" s="250"/>
      <c r="P82" s="251"/>
    </row>
    <row r="83" spans="1:16" ht="35.25" x14ac:dyDescent="0.25">
      <c r="A83" s="123"/>
      <c r="B83" s="37">
        <f>HOUR(A83)+MINUTE(A83)/60</f>
        <v>0</v>
      </c>
      <c r="C83" s="124"/>
      <c r="D83" s="262">
        <f>HOUR(C83)+MINUTE(C83)/60</f>
        <v>0</v>
      </c>
      <c r="E83" s="264">
        <f>D39:D83-B83</f>
        <v>0</v>
      </c>
      <c r="F83" s="266"/>
      <c r="G83" s="141" t="s">
        <v>39</v>
      </c>
      <c r="H83" s="127"/>
      <c r="I83" s="260" t="s">
        <v>40</v>
      </c>
      <c r="J83" s="258" t="e">
        <f>ROUND(F83/(H83+H84)*E83*5,2)</f>
        <v>#DIV/0!</v>
      </c>
      <c r="K83" s="141" t="s">
        <v>39</v>
      </c>
      <c r="L83" s="127"/>
      <c r="M83" s="260" t="s">
        <v>40</v>
      </c>
      <c r="N83" s="256" t="e">
        <f>ROUND(F83/(H83+H84+L83+L84)*E83*5,2)</f>
        <v>#DIV/0!</v>
      </c>
      <c r="O83" s="250" t="e">
        <f>IF(N83&lt;=10," ","ACHTUNG: Betreuungsschlüssel ist zu hoch - keine Förderung möglich!")</f>
        <v>#DIV/0!</v>
      </c>
      <c r="P83" s="251"/>
    </row>
    <row r="84" spans="1:16" ht="22.5" customHeight="1" thickBot="1" x14ac:dyDescent="0.3">
      <c r="A84" s="252" t="s">
        <v>46</v>
      </c>
      <c r="B84" s="253"/>
      <c r="C84" s="254"/>
      <c r="D84" s="263"/>
      <c r="E84" s="265"/>
      <c r="F84" s="267"/>
      <c r="G84" s="142" t="s">
        <v>42</v>
      </c>
      <c r="H84" s="128"/>
      <c r="I84" s="261"/>
      <c r="J84" s="259"/>
      <c r="K84" s="32" t="s">
        <v>42</v>
      </c>
      <c r="L84" s="129"/>
      <c r="M84" s="261"/>
      <c r="N84" s="257"/>
      <c r="O84" s="250"/>
      <c r="P84" s="251"/>
    </row>
    <row r="85" spans="1:16" ht="35.25" x14ac:dyDescent="0.25">
      <c r="A85" s="123"/>
      <c r="B85" s="37">
        <f>HOUR(A85)+MINUTE(A85)/60</f>
        <v>0</v>
      </c>
      <c r="C85" s="124"/>
      <c r="D85" s="262">
        <f>HOUR(C85)+MINUTE(C85)/60</f>
        <v>0</v>
      </c>
      <c r="E85" s="264">
        <f>D30:D85-B85</f>
        <v>0</v>
      </c>
      <c r="F85" s="266"/>
      <c r="G85" s="141" t="s">
        <v>39</v>
      </c>
      <c r="H85" s="127"/>
      <c r="I85" s="260" t="s">
        <v>40</v>
      </c>
      <c r="J85" s="258" t="e">
        <f>ROUND(F85/(H85+H86)*E85*5,2)</f>
        <v>#DIV/0!</v>
      </c>
      <c r="K85" s="141" t="s">
        <v>39</v>
      </c>
      <c r="L85" s="127"/>
      <c r="M85" s="260" t="s">
        <v>40</v>
      </c>
      <c r="N85" s="256" t="e">
        <f>ROUND(F85/(H85+H86+L85+L86)*E85*5,2)</f>
        <v>#DIV/0!</v>
      </c>
      <c r="O85" s="250" t="e">
        <f>IF(N85&lt;=10," ","ACHTUNG: Betreuungsschlüssel ist zu hoch - keine Förderung möglich!")</f>
        <v>#DIV/0!</v>
      </c>
      <c r="P85" s="251"/>
    </row>
    <row r="86" spans="1:16" ht="22.5" customHeight="1" thickBot="1" x14ac:dyDescent="0.3">
      <c r="A86" s="252" t="s">
        <v>46</v>
      </c>
      <c r="B86" s="253"/>
      <c r="C86" s="254"/>
      <c r="D86" s="263"/>
      <c r="E86" s="265"/>
      <c r="F86" s="267"/>
      <c r="G86" s="142" t="s">
        <v>42</v>
      </c>
      <c r="H86" s="128"/>
      <c r="I86" s="261"/>
      <c r="J86" s="259"/>
      <c r="K86" s="32" t="s">
        <v>42</v>
      </c>
      <c r="L86" s="129"/>
      <c r="M86" s="261"/>
      <c r="N86" s="257"/>
      <c r="O86" s="250"/>
      <c r="P86" s="251"/>
    </row>
    <row r="87" spans="1:16" s="41" customFormat="1" ht="19.899999999999999" customHeight="1" x14ac:dyDescent="0.2">
      <c r="A87" s="268"/>
      <c r="B87" s="268"/>
      <c r="C87" s="268"/>
      <c r="D87" s="5"/>
      <c r="E87" s="5"/>
      <c r="F87" s="269" t="s">
        <v>47</v>
      </c>
      <c r="G87" s="270"/>
      <c r="H87" s="38">
        <f>H63+H65+H67+H69+H71+H73+H75+H77+H79+H81+H83+H85</f>
        <v>0</v>
      </c>
      <c r="I87" s="39"/>
      <c r="J87" s="271" t="s">
        <v>47</v>
      </c>
      <c r="K87" s="271"/>
      <c r="L87" s="40">
        <f>L63+L65+L67+L69+L71+L73+L75+L77+L79+L81+L83+L85</f>
        <v>0</v>
      </c>
      <c r="M87" s="5"/>
      <c r="N87" s="5"/>
      <c r="O87" s="5"/>
      <c r="P87" s="5"/>
    </row>
    <row r="88" spans="1:16" s="41" customFormat="1" ht="19.899999999999999" customHeight="1" thickBot="1" x14ac:dyDescent="0.25">
      <c r="A88" s="5"/>
      <c r="B88" s="5"/>
      <c r="C88" s="5"/>
      <c r="D88" s="5"/>
      <c r="E88" s="5"/>
      <c r="F88" s="284" t="s">
        <v>48</v>
      </c>
      <c r="G88" s="285"/>
      <c r="H88" s="42">
        <f>H64+H66+H68+H70+H72+H74+H76+H78+H80+H82+H84+H86</f>
        <v>0</v>
      </c>
      <c r="I88" s="43"/>
      <c r="J88" s="286" t="s">
        <v>48</v>
      </c>
      <c r="K88" s="286"/>
      <c r="L88" s="44">
        <f>L64+L66+L68+L70+L72+L74+L76+L78+L80+L82+L84+L86</f>
        <v>0</v>
      </c>
      <c r="M88" s="5"/>
      <c r="N88" s="5"/>
      <c r="O88" s="5"/>
      <c r="P88" s="5"/>
    </row>
    <row r="89" spans="1:16" s="64" customFormat="1" x14ac:dyDescent="0.25">
      <c r="A89" s="78"/>
      <c r="B89" s="78"/>
      <c r="C89" s="78"/>
      <c r="D89" s="24"/>
      <c r="E89" s="24"/>
      <c r="F89" s="24"/>
      <c r="G89" s="24"/>
      <c r="H89" s="24"/>
      <c r="I89" s="24"/>
      <c r="J89" s="26"/>
      <c r="K89" s="25"/>
      <c r="L89" s="23"/>
      <c r="M89" s="23"/>
      <c r="N89" s="34"/>
    </row>
    <row r="90" spans="1:16" s="64" customFormat="1" ht="33.75" customHeight="1" thickBot="1" x14ac:dyDescent="0.3">
      <c r="A90" s="183"/>
      <c r="B90" s="183"/>
      <c r="C90" s="188" t="s">
        <v>95</v>
      </c>
      <c r="D90" s="188"/>
      <c r="E90" s="188"/>
      <c r="F90" s="188"/>
      <c r="G90" s="188"/>
      <c r="H90" s="188"/>
      <c r="I90" s="188"/>
      <c r="J90" s="188"/>
      <c r="K90" s="291" t="s">
        <v>97</v>
      </c>
      <c r="L90" s="291"/>
      <c r="M90" s="291"/>
      <c r="N90" s="291"/>
      <c r="O90" s="168"/>
    </row>
    <row r="91" spans="1:16" s="64" customFormat="1" ht="51.75" customHeight="1" thickBot="1" x14ac:dyDescent="0.3">
      <c r="B91" s="174"/>
      <c r="C91" s="195" t="s">
        <v>99</v>
      </c>
      <c r="D91" s="196"/>
      <c r="E91" s="196"/>
      <c r="F91" s="196"/>
      <c r="G91" s="196" t="s">
        <v>49</v>
      </c>
      <c r="H91" s="287"/>
      <c r="I91" s="288" t="s">
        <v>50</v>
      </c>
      <c r="J91" s="287"/>
      <c r="K91" s="288" t="s">
        <v>51</v>
      </c>
      <c r="L91" s="287"/>
      <c r="M91" s="289" t="s">
        <v>100</v>
      </c>
      <c r="N91" s="290"/>
      <c r="O91" s="45"/>
    </row>
    <row r="92" spans="1:16" s="46" customFormat="1" ht="24" x14ac:dyDescent="0.25">
      <c r="B92" s="175"/>
      <c r="C92" s="272"/>
      <c r="D92" s="273"/>
      <c r="E92" s="273"/>
      <c r="F92" s="274"/>
      <c r="G92" s="275"/>
      <c r="H92" s="275"/>
      <c r="I92" s="153"/>
      <c r="J92" s="47" t="s">
        <v>52</v>
      </c>
      <c r="K92" s="275"/>
      <c r="L92" s="275"/>
      <c r="M92" s="276"/>
      <c r="N92" s="277"/>
      <c r="O92" s="48"/>
    </row>
    <row r="93" spans="1:16" s="46" customFormat="1" ht="24" x14ac:dyDescent="0.25">
      <c r="B93" s="175"/>
      <c r="C93" s="278"/>
      <c r="D93" s="279"/>
      <c r="E93" s="279"/>
      <c r="F93" s="280"/>
      <c r="G93" s="281"/>
      <c r="H93" s="280"/>
      <c r="I93" s="152"/>
      <c r="J93" s="154" t="s">
        <v>53</v>
      </c>
      <c r="K93" s="281"/>
      <c r="L93" s="280"/>
      <c r="M93" s="282"/>
      <c r="N93" s="283"/>
      <c r="O93" s="48"/>
    </row>
    <row r="94" spans="1:16" s="46" customFormat="1" ht="24" x14ac:dyDescent="0.25">
      <c r="B94" s="175"/>
      <c r="C94" s="278"/>
      <c r="D94" s="279"/>
      <c r="E94" s="279"/>
      <c r="F94" s="280"/>
      <c r="G94" s="281"/>
      <c r="H94" s="280"/>
      <c r="I94" s="152"/>
      <c r="J94" s="154" t="s">
        <v>53</v>
      </c>
      <c r="K94" s="281"/>
      <c r="L94" s="280"/>
      <c r="M94" s="282"/>
      <c r="N94" s="283"/>
      <c r="O94" s="48"/>
    </row>
    <row r="95" spans="1:16" s="46" customFormat="1" ht="24" x14ac:dyDescent="0.25">
      <c r="B95" s="175"/>
      <c r="C95" s="278"/>
      <c r="D95" s="279"/>
      <c r="E95" s="279"/>
      <c r="F95" s="280"/>
      <c r="G95" s="281"/>
      <c r="H95" s="280"/>
      <c r="I95" s="152"/>
      <c r="J95" s="154" t="s">
        <v>53</v>
      </c>
      <c r="K95" s="281"/>
      <c r="L95" s="280"/>
      <c r="M95" s="282"/>
      <c r="N95" s="283"/>
      <c r="O95" s="48"/>
    </row>
    <row r="96" spans="1:16" s="46" customFormat="1" ht="24" x14ac:dyDescent="0.25">
      <c r="B96" s="175"/>
      <c r="C96" s="278"/>
      <c r="D96" s="279"/>
      <c r="E96" s="279"/>
      <c r="F96" s="280"/>
      <c r="G96" s="281"/>
      <c r="H96" s="280"/>
      <c r="I96" s="152"/>
      <c r="J96" s="154" t="s">
        <v>53</v>
      </c>
      <c r="K96" s="281"/>
      <c r="L96" s="280"/>
      <c r="M96" s="282"/>
      <c r="N96" s="283"/>
      <c r="O96" s="48"/>
    </row>
    <row r="97" spans="1:15" s="46" customFormat="1" ht="24" x14ac:dyDescent="0.25">
      <c r="B97" s="175"/>
      <c r="C97" s="278"/>
      <c r="D97" s="279"/>
      <c r="E97" s="279"/>
      <c r="F97" s="280"/>
      <c r="G97" s="281"/>
      <c r="H97" s="280"/>
      <c r="I97" s="152"/>
      <c r="J97" s="154" t="s">
        <v>53</v>
      </c>
      <c r="K97" s="281"/>
      <c r="L97" s="280"/>
      <c r="M97" s="282"/>
      <c r="N97" s="283"/>
      <c r="O97" s="48"/>
    </row>
    <row r="98" spans="1:15" s="46" customFormat="1" ht="24" x14ac:dyDescent="0.25">
      <c r="B98" s="175"/>
      <c r="C98" s="278"/>
      <c r="D98" s="279"/>
      <c r="E98" s="279"/>
      <c r="F98" s="280"/>
      <c r="G98" s="281"/>
      <c r="H98" s="280"/>
      <c r="I98" s="152"/>
      <c r="J98" s="154" t="s">
        <v>53</v>
      </c>
      <c r="K98" s="281"/>
      <c r="L98" s="280"/>
      <c r="M98" s="282"/>
      <c r="N98" s="283"/>
      <c r="O98" s="48"/>
    </row>
    <row r="99" spans="1:15" s="12" customFormat="1" ht="24.75" thickBot="1" x14ac:dyDescent="0.3">
      <c r="A99" s="46"/>
      <c r="B99" s="175"/>
      <c r="C99" s="297"/>
      <c r="D99" s="298"/>
      <c r="E99" s="298"/>
      <c r="F99" s="299"/>
      <c r="G99" s="300"/>
      <c r="H99" s="300"/>
      <c r="I99" s="176"/>
      <c r="J99" s="177" t="s">
        <v>53</v>
      </c>
      <c r="K99" s="300"/>
      <c r="L99" s="300"/>
      <c r="M99" s="301"/>
      <c r="N99" s="302"/>
      <c r="O99" s="49"/>
    </row>
    <row r="100" spans="1:15" ht="16.149999999999999" customHeight="1" thickBot="1" x14ac:dyDescent="0.3">
      <c r="A100" s="12"/>
      <c r="B100" s="24"/>
      <c r="C100" s="24"/>
      <c r="D100" s="24"/>
      <c r="E100" s="24"/>
      <c r="F100" s="24"/>
      <c r="G100" s="189" t="s">
        <v>87</v>
      </c>
      <c r="H100" s="190"/>
      <c r="I100" s="190"/>
      <c r="J100" s="190"/>
      <c r="K100" s="190"/>
      <c r="L100" s="191"/>
      <c r="M100" s="292">
        <f>SUM(M92:M99)</f>
        <v>0</v>
      </c>
      <c r="N100" s="293"/>
    </row>
    <row r="101" spans="1:15" x14ac:dyDescent="0.25">
      <c r="A101" s="12"/>
      <c r="B101" s="24"/>
      <c r="C101" s="24"/>
      <c r="D101" s="24"/>
      <c r="E101" s="24"/>
      <c r="F101" s="24"/>
      <c r="G101" s="24"/>
      <c r="H101" s="49"/>
      <c r="I101" s="49"/>
      <c r="J101" s="49"/>
      <c r="K101" s="49"/>
      <c r="L101" s="49"/>
      <c r="M101" s="49"/>
      <c r="N101" s="49"/>
    </row>
    <row r="102" spans="1:15" ht="33.75" customHeight="1" thickBot="1" x14ac:dyDescent="0.3">
      <c r="A102" s="183"/>
      <c r="B102" s="183"/>
      <c r="C102" s="188" t="s">
        <v>96</v>
      </c>
      <c r="D102" s="188"/>
      <c r="E102" s="188"/>
      <c r="F102" s="188"/>
      <c r="G102" s="188"/>
      <c r="H102" s="188"/>
      <c r="I102" s="188"/>
      <c r="J102" s="188"/>
      <c r="K102" s="303" t="s">
        <v>89</v>
      </c>
      <c r="L102" s="303"/>
      <c r="M102" s="303"/>
      <c r="N102" s="303"/>
      <c r="O102" s="168"/>
    </row>
    <row r="103" spans="1:15" ht="26.45" customHeight="1" x14ac:dyDescent="0.25">
      <c r="A103" s="72"/>
      <c r="B103" s="178"/>
      <c r="C103" s="304" t="s">
        <v>98</v>
      </c>
      <c r="D103" s="305"/>
      <c r="E103" s="305"/>
      <c r="F103" s="305"/>
      <c r="G103" s="305"/>
      <c r="H103" s="306"/>
      <c r="I103" s="294" t="s">
        <v>54</v>
      </c>
      <c r="J103" s="295"/>
      <c r="K103" s="295"/>
      <c r="L103" s="295"/>
      <c r="M103" s="295"/>
      <c r="N103" s="296"/>
    </row>
    <row r="104" spans="1:15" ht="16.899999999999999" customHeight="1" x14ac:dyDescent="0.25">
      <c r="A104" s="72"/>
      <c r="B104" s="175"/>
      <c r="C104" s="307"/>
      <c r="D104" s="308"/>
      <c r="E104" s="308"/>
      <c r="F104" s="309"/>
      <c r="G104" s="313">
        <v>0</v>
      </c>
      <c r="H104" s="314"/>
      <c r="I104" s="315"/>
      <c r="J104" s="316"/>
      <c r="K104" s="316"/>
      <c r="L104" s="313">
        <v>0</v>
      </c>
      <c r="M104" s="313"/>
      <c r="N104" s="314"/>
    </row>
    <row r="105" spans="1:15" ht="10.15" customHeight="1" x14ac:dyDescent="0.25">
      <c r="A105" s="50"/>
      <c r="B105" s="175"/>
      <c r="C105" s="310"/>
      <c r="D105" s="311"/>
      <c r="E105" s="311"/>
      <c r="F105" s="312"/>
      <c r="G105" s="317" t="s">
        <v>55</v>
      </c>
      <c r="H105" s="318"/>
      <c r="I105" s="319" t="s">
        <v>56</v>
      </c>
      <c r="J105" s="317"/>
      <c r="K105" s="317"/>
      <c r="L105" s="317" t="s">
        <v>57</v>
      </c>
      <c r="M105" s="317"/>
      <c r="N105" s="318"/>
    </row>
    <row r="106" spans="1:15" ht="16.899999999999999" customHeight="1" x14ac:dyDescent="0.25">
      <c r="A106" s="171"/>
      <c r="B106" s="175"/>
      <c r="C106" s="307"/>
      <c r="D106" s="308"/>
      <c r="E106" s="308"/>
      <c r="F106" s="309"/>
      <c r="G106" s="313">
        <v>0</v>
      </c>
      <c r="H106" s="314"/>
      <c r="I106" s="315"/>
      <c r="J106" s="316"/>
      <c r="K106" s="316"/>
      <c r="L106" s="313">
        <v>0</v>
      </c>
      <c r="M106" s="313"/>
      <c r="N106" s="314"/>
    </row>
    <row r="107" spans="1:15" ht="10.15" customHeight="1" x14ac:dyDescent="0.25">
      <c r="A107" s="83"/>
      <c r="B107" s="175"/>
      <c r="C107" s="310"/>
      <c r="D107" s="311"/>
      <c r="E107" s="311"/>
      <c r="F107" s="312"/>
      <c r="G107" s="317" t="s">
        <v>58</v>
      </c>
      <c r="H107" s="318"/>
      <c r="I107" s="319" t="s">
        <v>56</v>
      </c>
      <c r="J107" s="317"/>
      <c r="K107" s="317"/>
      <c r="L107" s="317" t="s">
        <v>57</v>
      </c>
      <c r="M107" s="317"/>
      <c r="N107" s="318"/>
    </row>
    <row r="108" spans="1:15" ht="16.899999999999999" customHeight="1" x14ac:dyDescent="0.25">
      <c r="A108" s="172"/>
      <c r="B108" s="179"/>
      <c r="C108" s="320"/>
      <c r="D108" s="321"/>
      <c r="E108" s="321"/>
      <c r="F108" s="322"/>
      <c r="G108" s="313">
        <v>0</v>
      </c>
      <c r="H108" s="314"/>
      <c r="I108" s="315"/>
      <c r="J108" s="316"/>
      <c r="K108" s="316"/>
      <c r="L108" s="313">
        <v>0</v>
      </c>
      <c r="M108" s="313"/>
      <c r="N108" s="314"/>
    </row>
    <row r="109" spans="1:15" ht="10.15" customHeight="1" x14ac:dyDescent="0.25">
      <c r="A109" s="83"/>
      <c r="B109" s="180"/>
      <c r="C109" s="328"/>
      <c r="D109" s="329"/>
      <c r="E109" s="329"/>
      <c r="F109" s="330"/>
      <c r="G109" s="317" t="s">
        <v>93</v>
      </c>
      <c r="H109" s="318"/>
      <c r="I109" s="319" t="s">
        <v>56</v>
      </c>
      <c r="J109" s="317"/>
      <c r="K109" s="317"/>
      <c r="L109" s="317" t="s">
        <v>57</v>
      </c>
      <c r="M109" s="317"/>
      <c r="N109" s="318"/>
    </row>
    <row r="110" spans="1:15" ht="16.899999999999999" customHeight="1" x14ac:dyDescent="0.25">
      <c r="A110" s="172"/>
      <c r="B110" s="179"/>
      <c r="C110" s="320"/>
      <c r="D110" s="321"/>
      <c r="E110" s="321"/>
      <c r="F110" s="322"/>
      <c r="G110" s="313">
        <v>0</v>
      </c>
      <c r="H110" s="314"/>
      <c r="I110" s="315"/>
      <c r="J110" s="316"/>
      <c r="K110" s="316"/>
      <c r="L110" s="313">
        <v>0</v>
      </c>
      <c r="M110" s="313"/>
      <c r="N110" s="314"/>
    </row>
    <row r="111" spans="1:15" ht="10.15" customHeight="1" thickBot="1" x14ac:dyDescent="0.3">
      <c r="A111" s="83"/>
      <c r="B111" s="180"/>
      <c r="C111" s="323"/>
      <c r="D111" s="324"/>
      <c r="E111" s="324"/>
      <c r="F111" s="325"/>
      <c r="G111" s="326" t="s">
        <v>93</v>
      </c>
      <c r="H111" s="327"/>
      <c r="I111" s="357" t="s">
        <v>56</v>
      </c>
      <c r="J111" s="358"/>
      <c r="K111" s="358"/>
      <c r="L111" s="326" t="s">
        <v>57</v>
      </c>
      <c r="M111" s="326"/>
      <c r="N111" s="327"/>
    </row>
    <row r="112" spans="1:15" ht="16.5" customHeight="1" thickBot="1" x14ac:dyDescent="0.3">
      <c r="D112" s="95"/>
      <c r="E112" s="85"/>
      <c r="F112" s="85"/>
      <c r="G112" s="352" t="s">
        <v>88</v>
      </c>
      <c r="H112" s="353"/>
      <c r="I112" s="354"/>
      <c r="J112" s="354"/>
      <c r="K112" s="355"/>
      <c r="L112" s="349">
        <f>G104+G106+G108+G110+L104+L106+L108+L110</f>
        <v>0</v>
      </c>
      <c r="M112" s="350"/>
      <c r="N112" s="351"/>
    </row>
    <row r="113" spans="1:17" x14ac:dyDescent="0.25">
      <c r="A113" s="12"/>
      <c r="B113" s="24"/>
      <c r="C113" s="24"/>
      <c r="D113" s="24"/>
      <c r="E113" s="24"/>
      <c r="F113" s="24"/>
      <c r="G113" s="24"/>
      <c r="H113" s="49"/>
      <c r="I113" s="49"/>
      <c r="J113" s="49"/>
      <c r="K113" s="49"/>
      <c r="L113" s="49"/>
      <c r="M113" s="49"/>
      <c r="N113" s="49"/>
    </row>
    <row r="114" spans="1:17" ht="13.9" customHeight="1" thickBot="1" x14ac:dyDescent="0.3">
      <c r="D114" s="181"/>
      <c r="E114" s="51"/>
      <c r="F114" s="51"/>
      <c r="G114" s="51"/>
      <c r="H114" s="51"/>
      <c r="I114" s="51"/>
      <c r="J114" s="51"/>
      <c r="K114" s="51"/>
      <c r="L114" s="52"/>
      <c r="M114" s="52"/>
    </row>
    <row r="115" spans="1:17" s="9" customFormat="1" ht="22.15" customHeight="1" thickBot="1" x14ac:dyDescent="0.3">
      <c r="A115" s="331" t="s">
        <v>94</v>
      </c>
      <c r="B115" s="331"/>
      <c r="C115" s="331"/>
      <c r="D115" s="331"/>
      <c r="E115" s="331"/>
      <c r="F115" s="331"/>
      <c r="G115" s="331"/>
      <c r="H115" s="331"/>
      <c r="I115" s="331"/>
      <c r="J115" s="331"/>
      <c r="K115" s="332"/>
      <c r="L115" s="333">
        <f>M100-L112</f>
        <v>0</v>
      </c>
      <c r="M115" s="334"/>
      <c r="N115" s="335"/>
    </row>
    <row r="116" spans="1:17" s="9" customFormat="1" ht="22.15" customHeight="1" x14ac:dyDescent="0.25">
      <c r="B116" s="53"/>
      <c r="C116" s="53"/>
      <c r="D116" s="53"/>
      <c r="E116" s="53"/>
      <c r="F116" s="53"/>
      <c r="G116" s="53"/>
      <c r="H116" s="53"/>
      <c r="I116" s="53"/>
      <c r="J116" s="53"/>
      <c r="K116" s="53"/>
      <c r="L116" s="54"/>
      <c r="M116" s="55"/>
    </row>
    <row r="117" spans="1:17" ht="76.150000000000006" customHeight="1" x14ac:dyDescent="0.25">
      <c r="B117" s="56"/>
      <c r="C117" s="336" t="s">
        <v>101</v>
      </c>
      <c r="D117" s="337"/>
      <c r="E117" s="337"/>
      <c r="F117" s="337"/>
      <c r="G117" s="337"/>
      <c r="H117" s="337"/>
      <c r="I117" s="337"/>
      <c r="J117" s="337"/>
      <c r="K117" s="337"/>
      <c r="L117" s="337"/>
      <c r="M117" s="337"/>
      <c r="N117" s="338"/>
      <c r="O117" s="56"/>
      <c r="P117" s="56"/>
      <c r="Q117" s="56"/>
    </row>
    <row r="118" spans="1:17" ht="15.75" thickBot="1" x14ac:dyDescent="0.3"/>
    <row r="119" spans="1:17" ht="24" customHeight="1" x14ac:dyDescent="0.25">
      <c r="F119" s="339" t="s">
        <v>59</v>
      </c>
      <c r="G119" s="340"/>
      <c r="H119" s="340"/>
      <c r="I119" s="340"/>
      <c r="J119" s="340"/>
      <c r="K119" s="340"/>
      <c r="L119" s="341"/>
    </row>
    <row r="120" spans="1:17" ht="46.9" customHeight="1" x14ac:dyDescent="0.25">
      <c r="F120" s="359"/>
      <c r="G120" s="360"/>
      <c r="H120" s="169"/>
      <c r="I120" s="343"/>
      <c r="J120" s="343"/>
      <c r="K120" s="343"/>
      <c r="L120" s="348"/>
    </row>
    <row r="121" spans="1:17" s="64" customFormat="1" ht="32.25" customHeight="1" thickBot="1" x14ac:dyDescent="0.3">
      <c r="F121" s="344" t="s">
        <v>90</v>
      </c>
      <c r="G121" s="345"/>
      <c r="H121" s="170"/>
      <c r="I121" s="346" t="s">
        <v>91</v>
      </c>
      <c r="J121" s="346"/>
      <c r="K121" s="346"/>
      <c r="L121" s="347"/>
    </row>
  </sheetData>
  <sheetProtection algorithmName="SHA-512" hashValue="r5+QMihgDJCT0L3YRxbUb2Vx/Q2QAh+C1oJCxpJi0srsJM/MLwUKJmw0JgJQDvyMd2V68nuHYIGVqLNLIAQXJg==" saltValue="yNnD2Qlcq13pYHxqRIoMGg==" spinCount="100000" sheet="1" selectLockedCells="1"/>
  <protectedRanges>
    <protectedRange sqref="G104 G106 C108 G108 C110 G110 I104 L104 I106 L106 I108 L108 I110 L110 M92:M99 K92:K99 F120 C92:C99 G92:G99 I92:I99" name="Ausfüllbereich2_1"/>
    <protectedRange sqref="C10 L21 F20:F22 H22 H25 L27 H28 F27:F28 A57 C57 F57 H57:H58 L57:L58 A63 C63 F63 A65 C65 F65 A71 C71 F71 A69 C69 F69 A67 C67 F67 K52 N52 A73 C73 F73 A75 C75 F75 A85 C85 F85 H39 A77 C77 F77 A79 C79 F79 A81 C81 F81 A83 C83 F83 L63:L86 H63:H86 K31:K50 N31:N50" name="Ausfüllbereich 1_1"/>
  </protectedRanges>
  <mergeCells count="254">
    <mergeCell ref="A115:K115"/>
    <mergeCell ref="L115:N115"/>
    <mergeCell ref="C117:N117"/>
    <mergeCell ref="F119:L119"/>
    <mergeCell ref="F120:G120"/>
    <mergeCell ref="F121:G121"/>
    <mergeCell ref="I121:L121"/>
    <mergeCell ref="I120:L120"/>
    <mergeCell ref="L112:N112"/>
    <mergeCell ref="G112:K112"/>
    <mergeCell ref="C110:F110"/>
    <mergeCell ref="G110:H110"/>
    <mergeCell ref="I110:K110"/>
    <mergeCell ref="L110:N110"/>
    <mergeCell ref="C111:F111"/>
    <mergeCell ref="G111:H111"/>
    <mergeCell ref="I111:K111"/>
    <mergeCell ref="L111:N111"/>
    <mergeCell ref="C108:F108"/>
    <mergeCell ref="G108:H108"/>
    <mergeCell ref="I108:K108"/>
    <mergeCell ref="L108:N108"/>
    <mergeCell ref="C109:F109"/>
    <mergeCell ref="G109:H109"/>
    <mergeCell ref="I109:K109"/>
    <mergeCell ref="L109:N109"/>
    <mergeCell ref="C106:F107"/>
    <mergeCell ref="G106:H106"/>
    <mergeCell ref="I106:K106"/>
    <mergeCell ref="L106:N106"/>
    <mergeCell ref="G107:H107"/>
    <mergeCell ref="I107:K107"/>
    <mergeCell ref="L107:N107"/>
    <mergeCell ref="C104:F105"/>
    <mergeCell ref="G104:H104"/>
    <mergeCell ref="I104:K104"/>
    <mergeCell ref="L104:N104"/>
    <mergeCell ref="G105:H105"/>
    <mergeCell ref="I105:K105"/>
    <mergeCell ref="L105:N105"/>
    <mergeCell ref="M100:N100"/>
    <mergeCell ref="I103:N103"/>
    <mergeCell ref="C98:F98"/>
    <mergeCell ref="G98:H98"/>
    <mergeCell ref="K98:L98"/>
    <mergeCell ref="M98:N98"/>
    <mergeCell ref="C99:F99"/>
    <mergeCell ref="G99:H99"/>
    <mergeCell ref="K99:L99"/>
    <mergeCell ref="M99:N99"/>
    <mergeCell ref="K102:N102"/>
    <mergeCell ref="C103:H103"/>
    <mergeCell ref="C96:F96"/>
    <mergeCell ref="G96:H96"/>
    <mergeCell ref="K96:L96"/>
    <mergeCell ref="M96:N96"/>
    <mergeCell ref="C97:F97"/>
    <mergeCell ref="G97:H97"/>
    <mergeCell ref="K97:L97"/>
    <mergeCell ref="M97:N97"/>
    <mergeCell ref="C94:F94"/>
    <mergeCell ref="G94:H94"/>
    <mergeCell ref="K94:L94"/>
    <mergeCell ref="M94:N94"/>
    <mergeCell ref="C95:F95"/>
    <mergeCell ref="G95:H95"/>
    <mergeCell ref="K95:L95"/>
    <mergeCell ref="M95:N95"/>
    <mergeCell ref="C92:F92"/>
    <mergeCell ref="G92:H92"/>
    <mergeCell ref="K92:L92"/>
    <mergeCell ref="M92:N92"/>
    <mergeCell ref="C93:F93"/>
    <mergeCell ref="G93:H93"/>
    <mergeCell ref="K93:L93"/>
    <mergeCell ref="M93:N93"/>
    <mergeCell ref="F88:G88"/>
    <mergeCell ref="J88:K88"/>
    <mergeCell ref="C91:F91"/>
    <mergeCell ref="G91:H91"/>
    <mergeCell ref="I91:J91"/>
    <mergeCell ref="K91:L91"/>
    <mergeCell ref="M91:N91"/>
    <mergeCell ref="K90:N90"/>
    <mergeCell ref="A86:C86"/>
    <mergeCell ref="A87:C87"/>
    <mergeCell ref="F87:G87"/>
    <mergeCell ref="J87:K87"/>
    <mergeCell ref="A84:C84"/>
    <mergeCell ref="D85:D86"/>
    <mergeCell ref="E85:E86"/>
    <mergeCell ref="F85:F86"/>
    <mergeCell ref="I85:I86"/>
    <mergeCell ref="J85:J86"/>
    <mergeCell ref="D83:D84"/>
    <mergeCell ref="E83:E84"/>
    <mergeCell ref="F83:F84"/>
    <mergeCell ref="I83:I84"/>
    <mergeCell ref="J83:J84"/>
    <mergeCell ref="M83:M84"/>
    <mergeCell ref="N83:N84"/>
    <mergeCell ref="O83:P84"/>
    <mergeCell ref="M85:M86"/>
    <mergeCell ref="N85:N86"/>
    <mergeCell ref="O85:P86"/>
    <mergeCell ref="D81:D82"/>
    <mergeCell ref="E81:E82"/>
    <mergeCell ref="F81:F82"/>
    <mergeCell ref="I81:I82"/>
    <mergeCell ref="J81:J82"/>
    <mergeCell ref="M81:M82"/>
    <mergeCell ref="N81:N82"/>
    <mergeCell ref="O81:P82"/>
    <mergeCell ref="A82:C82"/>
    <mergeCell ref="O77:P78"/>
    <mergeCell ref="A78:C78"/>
    <mergeCell ref="D79:D80"/>
    <mergeCell ref="E79:E80"/>
    <mergeCell ref="F79:F80"/>
    <mergeCell ref="I79:I80"/>
    <mergeCell ref="J79:J80"/>
    <mergeCell ref="M79:M80"/>
    <mergeCell ref="N79:N80"/>
    <mergeCell ref="O79:P80"/>
    <mergeCell ref="A80:C80"/>
    <mergeCell ref="D77:D78"/>
    <mergeCell ref="E77:E78"/>
    <mergeCell ref="F77:F78"/>
    <mergeCell ref="I77:I78"/>
    <mergeCell ref="J77:J78"/>
    <mergeCell ref="M77:M78"/>
    <mergeCell ref="N77:N78"/>
    <mergeCell ref="O73:P74"/>
    <mergeCell ref="A74:C74"/>
    <mergeCell ref="D75:D76"/>
    <mergeCell ref="E75:E76"/>
    <mergeCell ref="F75:F76"/>
    <mergeCell ref="I75:I76"/>
    <mergeCell ref="J75:J76"/>
    <mergeCell ref="M75:M76"/>
    <mergeCell ref="N75:N76"/>
    <mergeCell ref="O75:P76"/>
    <mergeCell ref="D73:D74"/>
    <mergeCell ref="E73:E74"/>
    <mergeCell ref="F73:F74"/>
    <mergeCell ref="I73:I74"/>
    <mergeCell ref="J73:J74"/>
    <mergeCell ref="M73:M74"/>
    <mergeCell ref="N73:N74"/>
    <mergeCell ref="A76:C76"/>
    <mergeCell ref="D71:D72"/>
    <mergeCell ref="E71:E72"/>
    <mergeCell ref="F71:F72"/>
    <mergeCell ref="I71:I72"/>
    <mergeCell ref="J71:J72"/>
    <mergeCell ref="M71:M72"/>
    <mergeCell ref="N71:N72"/>
    <mergeCell ref="O71:P72"/>
    <mergeCell ref="A72:C72"/>
    <mergeCell ref="A68:C68"/>
    <mergeCell ref="D69:D70"/>
    <mergeCell ref="E69:E70"/>
    <mergeCell ref="F69:F70"/>
    <mergeCell ref="I69:I70"/>
    <mergeCell ref="J69:J70"/>
    <mergeCell ref="O65:P66"/>
    <mergeCell ref="A66:C66"/>
    <mergeCell ref="D67:D68"/>
    <mergeCell ref="E67:E68"/>
    <mergeCell ref="F67:F68"/>
    <mergeCell ref="I67:I68"/>
    <mergeCell ref="J67:J68"/>
    <mergeCell ref="M67:M68"/>
    <mergeCell ref="N67:N68"/>
    <mergeCell ref="O67:P68"/>
    <mergeCell ref="M69:M70"/>
    <mergeCell ref="N69:N70"/>
    <mergeCell ref="O69:P70"/>
    <mergeCell ref="A70:C70"/>
    <mergeCell ref="D65:D66"/>
    <mergeCell ref="E65:E66"/>
    <mergeCell ref="F65:F66"/>
    <mergeCell ref="I65:I66"/>
    <mergeCell ref="J65:J66"/>
    <mergeCell ref="M65:M66"/>
    <mergeCell ref="N65:N66"/>
    <mergeCell ref="D63:D64"/>
    <mergeCell ref="E63:E64"/>
    <mergeCell ref="F63:F64"/>
    <mergeCell ref="I63:I64"/>
    <mergeCell ref="J63:J64"/>
    <mergeCell ref="M63:M64"/>
    <mergeCell ref="A61:C61"/>
    <mergeCell ref="E61:E62"/>
    <mergeCell ref="F61:F62"/>
    <mergeCell ref="G61:H61"/>
    <mergeCell ref="I61:J62"/>
    <mergeCell ref="K61:L61"/>
    <mergeCell ref="M61:N62"/>
    <mergeCell ref="N63:N64"/>
    <mergeCell ref="O63:P64"/>
    <mergeCell ref="A64:C64"/>
    <mergeCell ref="D57:D58"/>
    <mergeCell ref="E57:E58"/>
    <mergeCell ref="F57:F58"/>
    <mergeCell ref="I57:I58"/>
    <mergeCell ref="J57:J58"/>
    <mergeCell ref="M57:M58"/>
    <mergeCell ref="N57:N58"/>
    <mergeCell ref="O57:P58"/>
    <mergeCell ref="A58:C58"/>
    <mergeCell ref="L34:N34"/>
    <mergeCell ref="L50:N50"/>
    <mergeCell ref="A55:C55"/>
    <mergeCell ref="E55:E56"/>
    <mergeCell ref="F55:F56"/>
    <mergeCell ref="G55:H55"/>
    <mergeCell ref="I55:J56"/>
    <mergeCell ref="K55:L55"/>
    <mergeCell ref="M55:N56"/>
    <mergeCell ref="A1:C1"/>
    <mergeCell ref="A6:E6"/>
    <mergeCell ref="L6:M6"/>
    <mergeCell ref="L7:M7"/>
    <mergeCell ref="L8:M8"/>
    <mergeCell ref="C24:E24"/>
    <mergeCell ref="F24:G24"/>
    <mergeCell ref="K24:L24"/>
    <mergeCell ref="H25:J25"/>
    <mergeCell ref="K25:L25"/>
    <mergeCell ref="C22:E22"/>
    <mergeCell ref="H22:N22"/>
    <mergeCell ref="C90:J90"/>
    <mergeCell ref="C102:J102"/>
    <mergeCell ref="G100:L100"/>
    <mergeCell ref="L9:M9"/>
    <mergeCell ref="A10:N11"/>
    <mergeCell ref="C12:N14"/>
    <mergeCell ref="C16:N16"/>
    <mergeCell ref="F20:L20"/>
    <mergeCell ref="F21:J21"/>
    <mergeCell ref="F40:I40"/>
    <mergeCell ref="F41:I41"/>
    <mergeCell ref="E44:G44"/>
    <mergeCell ref="F48:H48"/>
    <mergeCell ref="E36:H36"/>
    <mergeCell ref="I36:M36"/>
    <mergeCell ref="C26:E26"/>
    <mergeCell ref="H26:J26"/>
    <mergeCell ref="F27:J27"/>
    <mergeCell ref="C28:E28"/>
    <mergeCell ref="H28:N28"/>
    <mergeCell ref="J33:K34"/>
    <mergeCell ref="L33:N33"/>
  </mergeCells>
  <dataValidations count="4">
    <dataValidation allowBlank="1" showInputMessage="1" showErrorMessage="1" promptTitle="Uhrzeit von:" prompt="Beginn der Arbeitszeit des zusätzlichen Personals" sqref="K48" xr:uid="{00000000-0002-0000-0100-000001000000}"/>
    <dataValidation allowBlank="1" showInputMessage="1" showErrorMessage="1" promptTitle="Uhrzeit bis:" prompt="Ende der Arbeitszeit des zusätzlichen Personals" sqref="N48" xr:uid="{00000000-0002-0000-0100-000002000000}"/>
    <dataValidation allowBlank="1" showInputMessage="1" showErrorMessage="1" promptTitle="Datum von:" prompt="Eingabe in TT.MM.JJJJ_x000a_" sqref="K46 N46" xr:uid="{00000000-0002-0000-0100-000003000000}"/>
    <dataValidation allowBlank="1" showInputMessage="1" showErrorMessage="1" promptTitle="Achtung" prompt="Bei einer täglichen Öffnungszeit von mehr als 6 Stunden bitte mindestens 2 Personen angeben!" sqref="I36:M36" xr:uid="{01A6D50A-1FCE-4C52-A1C5-91DFF33CB925}"/>
  </dataValidations>
  <hyperlinks>
    <hyperlink ref="N9" r:id="rId1" display="mailto:kin@stmk.gv.at" xr:uid="{00000000-0004-0000-0100-000000000000}"/>
  </hyperlinks>
  <pageMargins left="0" right="0" top="0.78740157480314965" bottom="0.19685039370078741" header="0.31496062992125984" footer="0.31496062992125984"/>
  <pageSetup paperSize="9" scale="90" fitToHeight="0" orientation="landscape" r:id="rId2"/>
  <headerFooter>
    <oddHeader>&amp;CSeite &amp;P von &amp;N</oddHeader>
  </headerFooter>
  <rowBreaks count="5" manualBreakCount="5">
    <brk id="28" max="15" man="1"/>
    <brk id="51" max="15" man="1"/>
    <brk id="88" max="15" man="1"/>
    <brk id="112" max="15" man="1"/>
    <brk id="115" max="15" man="1"/>
  </rowBreaks>
  <drawing r:id="rId3"/>
  <legacyDrawing r:id="rId4"/>
  <controls>
    <mc:AlternateContent xmlns:mc="http://schemas.openxmlformats.org/markup-compatibility/2006">
      <mc:Choice Requires="x14">
        <control shapeId="27655" r:id="rId5" name="CheckBox6">
          <controlPr defaultSize="0" autoLine="0" r:id="rId6">
            <anchor moveWithCells="1">
              <from>
                <xdr:col>11</xdr:col>
                <xdr:colOff>142875</xdr:colOff>
                <xdr:row>33</xdr:row>
                <xdr:rowOff>19050</xdr:rowOff>
              </from>
              <to>
                <xdr:col>13</xdr:col>
                <xdr:colOff>752475</xdr:colOff>
                <xdr:row>34</xdr:row>
                <xdr:rowOff>76200</xdr:rowOff>
              </to>
            </anchor>
          </controlPr>
        </control>
      </mc:Choice>
      <mc:Fallback>
        <control shapeId="27655" r:id="rId5" name="CheckBox6"/>
      </mc:Fallback>
    </mc:AlternateContent>
    <mc:AlternateContent xmlns:mc="http://schemas.openxmlformats.org/markup-compatibility/2006">
      <mc:Choice Requires="x14">
        <control shapeId="27652" r:id="rId7" name="CheckBox4">
          <controlPr defaultSize="0" autoLine="0" r:id="rId8">
            <anchor moveWithCells="1">
              <from>
                <xdr:col>0</xdr:col>
                <xdr:colOff>114300</xdr:colOff>
                <xdr:row>59</xdr:row>
                <xdr:rowOff>28575</xdr:rowOff>
              </from>
              <to>
                <xdr:col>0</xdr:col>
                <xdr:colOff>257175</xdr:colOff>
                <xdr:row>59</xdr:row>
                <xdr:rowOff>209550</xdr:rowOff>
              </to>
            </anchor>
          </controlPr>
        </control>
      </mc:Choice>
      <mc:Fallback>
        <control shapeId="27652" r:id="rId7" name="CheckBox4"/>
      </mc:Fallback>
    </mc:AlternateContent>
    <mc:AlternateContent xmlns:mc="http://schemas.openxmlformats.org/markup-compatibility/2006">
      <mc:Choice Requires="x14">
        <control shapeId="27651" r:id="rId9" name="CheckBox3">
          <controlPr defaultSize="0" autoLine="0" r:id="rId10">
            <anchor moveWithCells="1">
              <from>
                <xdr:col>0</xdr:col>
                <xdr:colOff>114300</xdr:colOff>
                <xdr:row>53</xdr:row>
                <xdr:rowOff>28575</xdr:rowOff>
              </from>
              <to>
                <xdr:col>0</xdr:col>
                <xdr:colOff>257175</xdr:colOff>
                <xdr:row>53</xdr:row>
                <xdr:rowOff>209550</xdr:rowOff>
              </to>
            </anchor>
          </controlPr>
        </control>
      </mc:Choice>
      <mc:Fallback>
        <control shapeId="27651" r:id="rId9" name="CheckBox3"/>
      </mc:Fallback>
    </mc:AlternateContent>
    <mc:AlternateContent xmlns:mc="http://schemas.openxmlformats.org/markup-compatibility/2006">
      <mc:Choice Requires="x14">
        <control shapeId="27650" r:id="rId11" name="CheckBox2">
          <controlPr defaultSize="0" autoLine="0" r:id="rId12">
            <anchor moveWithCells="1">
              <from>
                <xdr:col>11</xdr:col>
                <xdr:colOff>152400</xdr:colOff>
                <xdr:row>33</xdr:row>
                <xdr:rowOff>66675</xdr:rowOff>
              </from>
              <to>
                <xdr:col>11</xdr:col>
                <xdr:colOff>295275</xdr:colOff>
                <xdr:row>34</xdr:row>
                <xdr:rowOff>0</xdr:rowOff>
              </to>
            </anchor>
          </controlPr>
        </control>
      </mc:Choice>
      <mc:Fallback>
        <control shapeId="27650" r:id="rId11" name="CheckBox2"/>
      </mc:Fallback>
    </mc:AlternateContent>
    <mc:AlternateContent xmlns:mc="http://schemas.openxmlformats.org/markup-compatibility/2006">
      <mc:Choice Requires="x14">
        <control shapeId="27649" r:id="rId13" name="CheckBox1">
          <controlPr defaultSize="0" autoLine="0" r:id="rId14">
            <anchor moveWithCells="1">
              <from>
                <xdr:col>11</xdr:col>
                <xdr:colOff>142875</xdr:colOff>
                <xdr:row>32</xdr:row>
                <xdr:rowOff>28575</xdr:rowOff>
              </from>
              <to>
                <xdr:col>13</xdr:col>
                <xdr:colOff>752475</xdr:colOff>
                <xdr:row>33</xdr:row>
                <xdr:rowOff>85725</xdr:rowOff>
              </to>
            </anchor>
          </controlPr>
        </control>
      </mc:Choice>
      <mc:Fallback>
        <control shapeId="27649" r:id="rId13" name="CheckBox1"/>
      </mc:Fallback>
    </mc:AlternateContent>
    <mc:AlternateContent xmlns:mc="http://schemas.openxmlformats.org/markup-compatibility/2006">
      <mc:Choice Requires="x14">
        <control shapeId="27653" r:id="rId15" name="Check Box 5">
          <controlPr defaultSize="0" autoFill="0" autoLine="0" autoPict="0">
            <anchor moveWithCells="1">
              <from>
                <xdr:col>2</xdr:col>
                <xdr:colOff>257175</xdr:colOff>
                <xdr:row>43</xdr:row>
                <xdr:rowOff>9525</xdr:rowOff>
              </from>
              <to>
                <xdr:col>5</xdr:col>
                <xdr:colOff>133350</xdr:colOff>
                <xdr:row>43</xdr:row>
                <xdr:rowOff>219075</xdr:rowOff>
              </to>
            </anchor>
          </controlPr>
        </control>
      </mc:Choice>
    </mc:AlternateContent>
    <mc:AlternateContent xmlns:mc="http://schemas.openxmlformats.org/markup-compatibility/2006">
      <mc:Choice Requires="x14">
        <control shapeId="27654" r:id="rId16" name="Check Box 6">
          <controlPr defaultSize="0" autoFill="0" autoLine="0" autoPict="0">
            <anchor moveWithCells="1">
              <from>
                <xdr:col>2</xdr:col>
                <xdr:colOff>257175</xdr:colOff>
                <xdr:row>45</xdr:row>
                <xdr:rowOff>9525</xdr:rowOff>
              </from>
              <to>
                <xdr:col>5</xdr:col>
                <xdr:colOff>133350</xdr:colOff>
                <xdr:row>45</xdr:row>
                <xdr:rowOff>219075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D268-D16E-44F2-A786-4298DBD74753}">
  <sheetPr codeName="Tabelle8">
    <pageSetUpPr fitToPage="1"/>
  </sheetPr>
  <dimension ref="A1:S121"/>
  <sheetViews>
    <sheetView zoomScaleNormal="100" zoomScaleSheetLayoutView="80" workbookViewId="0">
      <selection activeCell="F20" sqref="F20:L20"/>
    </sheetView>
  </sheetViews>
  <sheetFormatPr baseColWidth="10" defaultRowHeight="15" x14ac:dyDescent="0.25"/>
  <cols>
    <col min="1" max="1" width="9.7109375" style="59" customWidth="1"/>
    <col min="2" max="2" width="9.140625" style="59" hidden="1" customWidth="1"/>
    <col min="3" max="3" width="10.7109375" style="59" customWidth="1"/>
    <col min="4" max="4" width="9.28515625" style="59" hidden="1" customWidth="1"/>
    <col min="5" max="5" width="8.140625" style="59" customWidth="1"/>
    <col min="6" max="6" width="13.140625" style="59" customWidth="1"/>
    <col min="7" max="7" width="16.42578125" style="59" customWidth="1"/>
    <col min="8" max="8" width="16.140625" style="59" customWidth="1"/>
    <col min="9" max="9" width="6" style="59" customWidth="1"/>
    <col min="10" max="10" width="11.28515625" style="59" customWidth="1"/>
    <col min="11" max="11" width="14.7109375" style="59" customWidth="1"/>
    <col min="12" max="12" width="13.42578125" style="59" customWidth="1"/>
    <col min="13" max="13" width="2.7109375" style="59" customWidth="1"/>
    <col min="14" max="14" width="16.7109375" style="59" customWidth="1"/>
    <col min="15" max="16" width="10.7109375" style="59" customWidth="1"/>
    <col min="17" max="16384" width="11.42578125" style="59"/>
  </cols>
  <sheetData>
    <row r="1" spans="1:15" x14ac:dyDescent="0.25">
      <c r="A1" s="200" t="s">
        <v>0</v>
      </c>
      <c r="B1" s="200"/>
      <c r="C1" s="200"/>
      <c r="D1" s="157"/>
      <c r="E1" s="41"/>
      <c r="F1" s="58"/>
    </row>
    <row r="2" spans="1:15" x14ac:dyDescent="0.25">
      <c r="A2" s="75" t="s">
        <v>1</v>
      </c>
      <c r="B2" s="75"/>
      <c r="C2" s="75"/>
      <c r="D2" s="75"/>
      <c r="E2" s="41"/>
      <c r="F2" s="58"/>
    </row>
    <row r="3" spans="1:15" ht="15" customHeight="1" x14ac:dyDescent="0.25">
      <c r="A3" s="76" t="s">
        <v>2</v>
      </c>
      <c r="B3" s="76"/>
      <c r="C3" s="76"/>
      <c r="D3" s="76"/>
      <c r="E3" s="77"/>
      <c r="F3" s="58"/>
    </row>
    <row r="4" spans="1:15" ht="14.45" customHeight="1" x14ac:dyDescent="0.25">
      <c r="A4" s="75" t="s">
        <v>4</v>
      </c>
      <c r="B4" s="75"/>
      <c r="C4" s="75"/>
      <c r="D4" s="75"/>
      <c r="E4" s="41"/>
      <c r="F4" s="58"/>
      <c r="K4" s="2"/>
    </row>
    <row r="5" spans="1:15" ht="14.45" customHeight="1" x14ac:dyDescent="0.25">
      <c r="A5" s="75" t="s">
        <v>5</v>
      </c>
      <c r="B5" s="75"/>
      <c r="C5" s="75"/>
      <c r="D5" s="75"/>
      <c r="E5" s="41"/>
      <c r="F5" s="58"/>
      <c r="G5" s="182"/>
      <c r="H5" s="182"/>
      <c r="I5" s="60"/>
      <c r="J5" s="3"/>
      <c r="K5" s="2"/>
    </row>
    <row r="6" spans="1:15" ht="14.45" customHeight="1" x14ac:dyDescent="0.25">
      <c r="A6" s="201" t="s">
        <v>6</v>
      </c>
      <c r="B6" s="201"/>
      <c r="C6" s="201"/>
      <c r="D6" s="201"/>
      <c r="E6" s="201"/>
      <c r="F6" s="58"/>
      <c r="G6" s="182"/>
      <c r="H6" s="182"/>
      <c r="I6" s="3"/>
      <c r="J6" s="3"/>
      <c r="K6" s="2"/>
      <c r="L6" s="192" t="s">
        <v>64</v>
      </c>
      <c r="M6" s="192"/>
      <c r="N6" s="132" t="s">
        <v>82</v>
      </c>
    </row>
    <row r="7" spans="1:15" ht="14.45" customHeight="1" x14ac:dyDescent="0.25">
      <c r="A7" s="61"/>
      <c r="B7" s="61"/>
      <c r="C7" s="61"/>
      <c r="D7" s="61"/>
      <c r="E7" s="61"/>
      <c r="G7" s="155"/>
      <c r="H7" s="155"/>
      <c r="I7" s="3"/>
      <c r="J7" s="3"/>
      <c r="K7" s="2"/>
      <c r="L7" s="192" t="s">
        <v>62</v>
      </c>
      <c r="M7" s="192"/>
      <c r="N7" s="133" t="s">
        <v>83</v>
      </c>
    </row>
    <row r="8" spans="1:15" ht="14.45" customHeight="1" x14ac:dyDescent="0.25">
      <c r="A8" s="61"/>
      <c r="B8" s="61"/>
      <c r="C8" s="61"/>
      <c r="D8" s="61"/>
      <c r="E8" s="61"/>
      <c r="G8" s="155"/>
      <c r="H8" s="155"/>
      <c r="I8" s="3"/>
      <c r="J8" s="3"/>
      <c r="K8" s="2"/>
      <c r="L8" s="192" t="s">
        <v>63</v>
      </c>
      <c r="M8" s="192"/>
      <c r="N8" s="133" t="s">
        <v>84</v>
      </c>
    </row>
    <row r="9" spans="1:15" ht="14.45" customHeight="1" x14ac:dyDescent="0.25">
      <c r="A9" s="61"/>
      <c r="B9" s="61"/>
      <c r="C9" s="61"/>
      <c r="D9" s="61"/>
      <c r="E9" s="61"/>
      <c r="G9" s="155"/>
      <c r="H9" s="155"/>
      <c r="I9" s="3"/>
      <c r="J9" s="3"/>
      <c r="K9" s="2"/>
      <c r="L9" s="192" t="s">
        <v>74</v>
      </c>
      <c r="M9" s="192"/>
      <c r="N9" s="134" t="s">
        <v>61</v>
      </c>
    </row>
    <row r="10" spans="1:15" ht="14.45" customHeight="1" x14ac:dyDescent="0.25">
      <c r="A10" s="193" t="s">
        <v>3</v>
      </c>
      <c r="B10" s="193"/>
      <c r="C10" s="193"/>
      <c r="D10" s="193"/>
      <c r="E10" s="193"/>
      <c r="F10" s="193"/>
      <c r="G10" s="193"/>
      <c r="H10" s="193"/>
      <c r="I10" s="193"/>
      <c r="J10" s="193"/>
      <c r="K10" s="193"/>
      <c r="L10" s="193"/>
      <c r="M10" s="193"/>
      <c r="N10" s="193"/>
      <c r="O10" s="130"/>
    </row>
    <row r="11" spans="1:15" ht="15" customHeight="1" x14ac:dyDescent="0.25">
      <c r="A11" s="193"/>
      <c r="B11" s="193"/>
      <c r="C11" s="193"/>
      <c r="D11" s="193"/>
      <c r="E11" s="193"/>
      <c r="F11" s="193"/>
      <c r="G11" s="193"/>
      <c r="H11" s="193"/>
      <c r="I11" s="193"/>
      <c r="J11" s="193"/>
      <c r="K11" s="193"/>
      <c r="L11" s="193"/>
      <c r="M11" s="193"/>
      <c r="N11" s="193"/>
      <c r="O11" s="130"/>
    </row>
    <row r="12" spans="1:15" ht="14.45" customHeight="1" x14ac:dyDescent="0.25">
      <c r="B12" s="173"/>
      <c r="C12" s="194" t="s">
        <v>102</v>
      </c>
      <c r="D12" s="194"/>
      <c r="E12" s="194"/>
      <c r="F12" s="194"/>
      <c r="G12" s="194"/>
      <c r="H12" s="194"/>
      <c r="I12" s="194"/>
      <c r="J12" s="194"/>
      <c r="K12" s="194"/>
      <c r="L12" s="194"/>
      <c r="M12" s="194"/>
      <c r="N12" s="194"/>
    </row>
    <row r="13" spans="1:15" x14ac:dyDescent="0.25">
      <c r="A13" s="62"/>
      <c r="B13" s="173"/>
      <c r="C13" s="194"/>
      <c r="D13" s="194"/>
      <c r="E13" s="194"/>
      <c r="F13" s="194"/>
      <c r="G13" s="194"/>
      <c r="H13" s="194"/>
      <c r="I13" s="194"/>
      <c r="J13" s="194"/>
      <c r="K13" s="194"/>
      <c r="L13" s="194"/>
      <c r="M13" s="194"/>
      <c r="N13" s="194"/>
    </row>
    <row r="14" spans="1:15" ht="54" customHeight="1" x14ac:dyDescent="0.25">
      <c r="A14" s="62"/>
      <c r="B14" s="173"/>
      <c r="C14" s="194"/>
      <c r="D14" s="194"/>
      <c r="E14" s="194"/>
      <c r="F14" s="194"/>
      <c r="G14" s="194"/>
      <c r="H14" s="194"/>
      <c r="I14" s="194"/>
      <c r="J14" s="194"/>
      <c r="K14" s="194"/>
      <c r="L14" s="194"/>
      <c r="M14" s="194"/>
      <c r="N14" s="194"/>
      <c r="O14" s="4"/>
    </row>
    <row r="15" spans="1:15" ht="10.9" customHeight="1" thickBot="1" x14ac:dyDescent="0.3">
      <c r="C15" s="63"/>
      <c r="D15" s="63"/>
      <c r="E15" s="63"/>
      <c r="F15" s="63"/>
      <c r="G15" s="63"/>
      <c r="H15" s="63"/>
      <c r="I15" s="63"/>
      <c r="J15" s="63"/>
      <c r="K15" s="63"/>
      <c r="L15" s="63"/>
      <c r="M15" s="63"/>
    </row>
    <row r="16" spans="1:15" ht="34.5" customHeight="1" thickBot="1" x14ac:dyDescent="0.3">
      <c r="C16" s="195" t="s">
        <v>79</v>
      </c>
      <c r="D16" s="196"/>
      <c r="E16" s="196"/>
      <c r="F16" s="196"/>
      <c r="G16" s="196"/>
      <c r="H16" s="196"/>
      <c r="I16" s="196"/>
      <c r="J16" s="196"/>
      <c r="K16" s="196"/>
      <c r="L16" s="196"/>
      <c r="M16" s="196"/>
      <c r="N16" s="197"/>
    </row>
    <row r="17" spans="3:19" ht="10.9" customHeight="1" x14ac:dyDescent="0.25">
      <c r="C17" s="63"/>
      <c r="D17" s="63"/>
      <c r="E17" s="63"/>
      <c r="F17" s="63"/>
      <c r="G17" s="63"/>
      <c r="H17" s="63"/>
      <c r="I17" s="63"/>
      <c r="J17" s="63"/>
      <c r="K17" s="63"/>
      <c r="L17" s="63"/>
      <c r="M17" s="63"/>
    </row>
    <row r="18" spans="3:19" ht="16.149999999999999" customHeight="1" x14ac:dyDescent="0.25">
      <c r="C18" s="6" t="s">
        <v>7</v>
      </c>
      <c r="D18" s="6"/>
      <c r="E18" s="6"/>
      <c r="F18" s="6"/>
      <c r="G18" s="6"/>
      <c r="H18" s="7"/>
      <c r="I18" s="1"/>
    </row>
    <row r="19" spans="3:19" s="64" customFormat="1" ht="19.899999999999999" customHeight="1" thickBot="1" x14ac:dyDescent="0.3">
      <c r="C19" s="8" t="s">
        <v>8</v>
      </c>
      <c r="D19" s="8"/>
      <c r="E19" s="8"/>
      <c r="F19" s="9"/>
      <c r="G19" s="9"/>
      <c r="H19" s="9"/>
      <c r="I19" s="9"/>
      <c r="J19" s="9"/>
      <c r="K19" s="9"/>
      <c r="L19" s="9"/>
      <c r="M19" s="9"/>
    </row>
    <row r="20" spans="3:19" s="64" customFormat="1" ht="19.899999999999999" customHeight="1" x14ac:dyDescent="0.25">
      <c r="C20" s="65"/>
      <c r="D20" s="66"/>
      <c r="E20" s="10" t="s">
        <v>9</v>
      </c>
      <c r="F20" s="198"/>
      <c r="G20" s="198"/>
      <c r="H20" s="198"/>
      <c r="I20" s="198"/>
      <c r="J20" s="198"/>
      <c r="K20" s="198"/>
      <c r="L20" s="198"/>
      <c r="M20" s="66"/>
      <c r="N20" s="67"/>
    </row>
    <row r="21" spans="3:19" s="64" customFormat="1" ht="19.899999999999999" customHeight="1" x14ac:dyDescent="0.25">
      <c r="C21" s="68"/>
      <c r="E21" s="11" t="s">
        <v>10</v>
      </c>
      <c r="F21" s="199"/>
      <c r="G21" s="199"/>
      <c r="H21" s="199"/>
      <c r="I21" s="199"/>
      <c r="J21" s="199"/>
      <c r="K21" s="12" t="s">
        <v>11</v>
      </c>
      <c r="L21" s="156"/>
      <c r="N21" s="69"/>
    </row>
    <row r="22" spans="3:19" s="64" customFormat="1" ht="19.899999999999999" customHeight="1" thickBot="1" x14ac:dyDescent="0.3">
      <c r="C22" s="184" t="s">
        <v>12</v>
      </c>
      <c r="D22" s="185"/>
      <c r="E22" s="185"/>
      <c r="F22" s="122"/>
      <c r="G22" s="13" t="s">
        <v>13</v>
      </c>
      <c r="H22" s="186"/>
      <c r="I22" s="186"/>
      <c r="J22" s="186"/>
      <c r="K22" s="186"/>
      <c r="L22" s="186"/>
      <c r="M22" s="186"/>
      <c r="N22" s="187"/>
    </row>
    <row r="23" spans="3:19" s="64" customFormat="1" ht="15.75" x14ac:dyDescent="0.25">
      <c r="C23" s="14"/>
      <c r="D23" s="14"/>
      <c r="E23" s="14"/>
      <c r="F23" s="9"/>
      <c r="G23" s="15"/>
      <c r="H23" s="16"/>
      <c r="I23" s="16"/>
      <c r="J23" s="16"/>
      <c r="K23" s="16"/>
      <c r="L23" s="16"/>
      <c r="M23" s="16"/>
      <c r="N23" s="16"/>
    </row>
    <row r="24" spans="3:19" ht="21.6" customHeight="1" thickBot="1" x14ac:dyDescent="0.3">
      <c r="C24" s="202" t="s">
        <v>14</v>
      </c>
      <c r="D24" s="202"/>
      <c r="E24" s="202"/>
      <c r="F24" s="203" t="s">
        <v>15</v>
      </c>
      <c r="G24" s="203"/>
      <c r="K24" s="204"/>
      <c r="L24" s="204"/>
      <c r="M24" s="160"/>
    </row>
    <row r="25" spans="3:19" ht="21.6" customHeight="1" x14ac:dyDescent="0.25">
      <c r="C25" s="17" t="s">
        <v>16</v>
      </c>
      <c r="D25" s="18"/>
      <c r="E25" s="70"/>
      <c r="F25" s="70"/>
      <c r="G25" s="19"/>
      <c r="H25" s="205"/>
      <c r="I25" s="205"/>
      <c r="J25" s="205"/>
      <c r="K25" s="206"/>
      <c r="L25" s="206"/>
      <c r="M25" s="161"/>
      <c r="N25" s="71"/>
    </row>
    <row r="26" spans="3:19" s="64" customFormat="1" ht="19.899999999999999" customHeight="1" x14ac:dyDescent="0.25">
      <c r="C26" s="211" t="s">
        <v>17</v>
      </c>
      <c r="D26" s="212"/>
      <c r="E26" s="212"/>
      <c r="F26" s="20"/>
      <c r="G26" s="20"/>
      <c r="H26" s="213" t="s">
        <v>18</v>
      </c>
      <c r="I26" s="213"/>
      <c r="J26" s="213"/>
      <c r="K26" s="9"/>
      <c r="L26" s="9"/>
      <c r="M26" s="9"/>
      <c r="N26" s="69"/>
    </row>
    <row r="27" spans="3:19" s="64" customFormat="1" ht="19.899999999999999" customHeight="1" x14ac:dyDescent="0.25">
      <c r="C27" s="68"/>
      <c r="E27" s="11" t="s">
        <v>10</v>
      </c>
      <c r="F27" s="199"/>
      <c r="G27" s="199"/>
      <c r="H27" s="199"/>
      <c r="I27" s="199"/>
      <c r="J27" s="199"/>
      <c r="K27" s="12" t="s">
        <v>11</v>
      </c>
      <c r="L27" s="156"/>
      <c r="N27" s="69"/>
    </row>
    <row r="28" spans="3:19" s="64" customFormat="1" ht="19.899999999999999" customHeight="1" thickBot="1" x14ac:dyDescent="0.3">
      <c r="C28" s="184" t="s">
        <v>12</v>
      </c>
      <c r="D28" s="185"/>
      <c r="E28" s="185"/>
      <c r="F28" s="122"/>
      <c r="G28" s="13" t="s">
        <v>13</v>
      </c>
      <c r="H28" s="186"/>
      <c r="I28" s="186"/>
      <c r="J28" s="186"/>
      <c r="K28" s="186"/>
      <c r="L28" s="186"/>
      <c r="M28" s="186"/>
      <c r="N28" s="187"/>
    </row>
    <row r="29" spans="3:19" ht="15.6" customHeight="1" x14ac:dyDescent="0.25">
      <c r="C29" s="1"/>
      <c r="D29" s="1"/>
      <c r="E29" s="1"/>
      <c r="F29" s="1"/>
      <c r="G29" s="1"/>
      <c r="H29" s="158"/>
      <c r="I29" s="158"/>
      <c r="J29" s="158"/>
      <c r="K29" s="158"/>
      <c r="L29" s="158"/>
      <c r="M29" s="158"/>
    </row>
    <row r="30" spans="3:19" s="64" customFormat="1" ht="19.899999999999999" customHeight="1" x14ac:dyDescent="0.25">
      <c r="C30" s="8" t="s">
        <v>19</v>
      </c>
      <c r="D30" s="8"/>
      <c r="S30" s="81"/>
    </row>
    <row r="31" spans="3:19" s="64" customFormat="1" ht="19.149999999999999" customHeight="1" x14ac:dyDescent="0.25">
      <c r="C31" s="104" t="s">
        <v>77</v>
      </c>
      <c r="D31" s="95"/>
      <c r="E31" s="95"/>
      <c r="F31" s="96"/>
      <c r="G31" s="97"/>
      <c r="H31" s="91"/>
      <c r="I31" s="91"/>
      <c r="J31" s="92"/>
      <c r="K31" s="93"/>
      <c r="L31" s="92"/>
      <c r="M31" s="92"/>
      <c r="N31" s="93"/>
    </row>
    <row r="32" spans="3:19" s="64" customFormat="1" ht="19.149999999999999" customHeight="1" thickBot="1" x14ac:dyDescent="0.3">
      <c r="C32" s="27" t="s">
        <v>65</v>
      </c>
      <c r="D32" s="8"/>
      <c r="I32" s="91"/>
      <c r="J32" s="92"/>
      <c r="K32" s="93"/>
      <c r="L32" s="92"/>
      <c r="M32" s="92"/>
      <c r="N32" s="93"/>
    </row>
    <row r="33" spans="3:14" s="64" customFormat="1" ht="19.149999999999999" customHeight="1" x14ac:dyDescent="0.25">
      <c r="C33" s="65" t="s">
        <v>20</v>
      </c>
      <c r="D33" s="66"/>
      <c r="E33" s="66"/>
      <c r="F33" s="66"/>
      <c r="G33" s="98" t="s">
        <v>21</v>
      </c>
      <c r="H33" s="119"/>
      <c r="I33" s="21"/>
      <c r="J33" s="214" t="s">
        <v>92</v>
      </c>
      <c r="K33" s="214"/>
      <c r="L33" s="216"/>
      <c r="M33" s="216"/>
      <c r="N33" s="217"/>
    </row>
    <row r="34" spans="3:14" s="64" customFormat="1" ht="19.149999999999999" customHeight="1" x14ac:dyDescent="0.25">
      <c r="C34" s="22"/>
      <c r="D34" s="79"/>
      <c r="E34" s="79"/>
      <c r="F34" s="79"/>
      <c r="G34" s="99"/>
      <c r="H34" s="99" t="s">
        <v>22</v>
      </c>
      <c r="I34" s="72"/>
      <c r="J34" s="215"/>
      <c r="K34" s="215"/>
      <c r="L34" s="218"/>
      <c r="M34" s="218"/>
      <c r="N34" s="219"/>
    </row>
    <row r="35" spans="3:14" s="64" customFormat="1" ht="9" customHeight="1" x14ac:dyDescent="0.25">
      <c r="C35" s="136"/>
      <c r="D35" s="89"/>
      <c r="E35" s="89"/>
      <c r="F35" s="90"/>
      <c r="G35" s="91"/>
      <c r="H35" s="91"/>
      <c r="I35" s="91"/>
      <c r="J35" s="92"/>
      <c r="K35" s="93"/>
      <c r="L35" s="92"/>
      <c r="M35" s="92"/>
      <c r="N35" s="94"/>
    </row>
    <row r="36" spans="3:14" s="64" customFormat="1" ht="29.25" customHeight="1" x14ac:dyDescent="0.25">
      <c r="C36" s="22"/>
      <c r="D36" s="79"/>
      <c r="E36" s="209" t="s">
        <v>85</v>
      </c>
      <c r="F36" s="209"/>
      <c r="G36" s="209"/>
      <c r="H36" s="209"/>
      <c r="I36" s="210"/>
      <c r="J36" s="210"/>
      <c r="K36" s="210"/>
      <c r="L36" s="210"/>
      <c r="M36" s="210"/>
      <c r="N36" s="159"/>
    </row>
    <row r="37" spans="3:14" s="64" customFormat="1" ht="9" customHeight="1" x14ac:dyDescent="0.25">
      <c r="C37" s="136"/>
      <c r="D37" s="89"/>
      <c r="E37" s="89"/>
      <c r="F37" s="90"/>
      <c r="G37" s="91"/>
      <c r="H37" s="91"/>
      <c r="I37" s="91"/>
      <c r="J37" s="92"/>
      <c r="K37" s="93"/>
      <c r="L37" s="92"/>
      <c r="M37" s="92"/>
      <c r="N37" s="94"/>
    </row>
    <row r="38" spans="3:14" s="64" customFormat="1" ht="19.149999999999999" customHeight="1" x14ac:dyDescent="0.25">
      <c r="C38" s="88"/>
      <c r="D38" s="72"/>
      <c r="E38" s="72"/>
      <c r="F38" s="100" t="s">
        <v>60</v>
      </c>
      <c r="G38" s="356" t="s">
        <v>75</v>
      </c>
      <c r="H38" s="137">
        <v>21</v>
      </c>
      <c r="I38" s="57"/>
      <c r="J38" s="72"/>
      <c r="K38" s="72"/>
      <c r="L38" s="72"/>
      <c r="M38" s="72"/>
      <c r="N38" s="73"/>
    </row>
    <row r="39" spans="3:14" s="64" customFormat="1" ht="19.149999999999999" customHeight="1" x14ac:dyDescent="0.25">
      <c r="C39" s="88"/>
      <c r="D39" s="72"/>
      <c r="E39" s="72"/>
      <c r="F39" s="72"/>
      <c r="G39" s="138" t="s">
        <v>76</v>
      </c>
      <c r="H39" s="156"/>
      <c r="I39" s="57"/>
      <c r="J39" s="72"/>
      <c r="K39" s="72"/>
      <c r="L39" s="72"/>
      <c r="M39" s="72"/>
      <c r="N39" s="73"/>
    </row>
    <row r="40" spans="3:14" s="64" customFormat="1" ht="19.149999999999999" customHeight="1" x14ac:dyDescent="0.25">
      <c r="C40" s="68"/>
      <c r="D40" s="81"/>
      <c r="E40" s="81"/>
      <c r="F40" s="207" t="s">
        <v>67</v>
      </c>
      <c r="G40" s="207"/>
      <c r="H40" s="207"/>
      <c r="I40" s="207"/>
      <c r="J40" s="80" t="s">
        <v>23</v>
      </c>
      <c r="K40" s="139"/>
      <c r="L40" s="80" t="s">
        <v>24</v>
      </c>
      <c r="M40" s="162"/>
      <c r="N40" s="140"/>
    </row>
    <row r="41" spans="3:14" s="64" customFormat="1" ht="19.149999999999999" customHeight="1" x14ac:dyDescent="0.25">
      <c r="C41" s="101"/>
      <c r="D41" s="102"/>
      <c r="E41" s="102"/>
      <c r="F41" s="207" t="s">
        <v>86</v>
      </c>
      <c r="G41" s="207"/>
      <c r="H41" s="207"/>
      <c r="I41" s="207"/>
      <c r="J41" s="80" t="s">
        <v>23</v>
      </c>
      <c r="K41" s="120"/>
      <c r="L41" s="80" t="s">
        <v>24</v>
      </c>
      <c r="M41" s="162"/>
      <c r="N41" s="121"/>
    </row>
    <row r="42" spans="3:14" s="64" customFormat="1" ht="9" customHeight="1" x14ac:dyDescent="0.25">
      <c r="C42" s="136"/>
      <c r="D42" s="89"/>
      <c r="E42" s="89"/>
      <c r="F42" s="90"/>
      <c r="G42" s="91"/>
      <c r="H42" s="91"/>
      <c r="I42" s="91"/>
      <c r="J42" s="92"/>
      <c r="K42" s="93"/>
      <c r="L42" s="92"/>
      <c r="M42" s="92"/>
      <c r="N42" s="94"/>
    </row>
    <row r="43" spans="3:14" s="64" customFormat="1" ht="19.149999999999999" customHeight="1" x14ac:dyDescent="0.25">
      <c r="C43" s="118" t="s">
        <v>80</v>
      </c>
      <c r="D43" s="135"/>
      <c r="E43" s="81"/>
      <c r="F43" s="81"/>
      <c r="G43" s="81"/>
      <c r="H43" s="81"/>
      <c r="I43" s="91"/>
      <c r="J43" s="92"/>
      <c r="K43" s="93"/>
      <c r="L43" s="92"/>
      <c r="M43" s="92"/>
      <c r="N43" s="94"/>
    </row>
    <row r="44" spans="3:14" s="64" customFormat="1" ht="19.149999999999999" customHeight="1" x14ac:dyDescent="0.25">
      <c r="C44" s="106"/>
      <c r="D44" s="103"/>
      <c r="E44" s="208" t="s">
        <v>71</v>
      </c>
      <c r="F44" s="208"/>
      <c r="G44" s="208"/>
      <c r="H44" s="85"/>
      <c r="I44" s="84"/>
      <c r="J44" s="80" t="s">
        <v>23</v>
      </c>
      <c r="K44" s="108">
        <v>45901</v>
      </c>
      <c r="L44" s="80" t="s">
        <v>24</v>
      </c>
      <c r="M44" s="80"/>
      <c r="N44" s="114">
        <v>46265</v>
      </c>
    </row>
    <row r="45" spans="3:14" s="64" customFormat="1" ht="9" customHeight="1" x14ac:dyDescent="0.25">
      <c r="C45" s="106"/>
      <c r="D45" s="103"/>
      <c r="E45" s="163"/>
      <c r="F45" s="163"/>
      <c r="G45" s="163"/>
      <c r="H45" s="85"/>
      <c r="I45" s="84"/>
      <c r="J45" s="80"/>
      <c r="K45" s="108"/>
      <c r="L45" s="92"/>
      <c r="M45" s="92"/>
      <c r="N45" s="109"/>
    </row>
    <row r="46" spans="3:14" s="64" customFormat="1" ht="19.149999999999999" customHeight="1" x14ac:dyDescent="0.25">
      <c r="C46" s="106"/>
      <c r="D46" s="81"/>
      <c r="E46" s="85" t="s">
        <v>69</v>
      </c>
      <c r="F46" s="117"/>
      <c r="G46" s="116"/>
      <c r="H46" s="116"/>
      <c r="I46" s="84"/>
      <c r="J46" s="80" t="s">
        <v>23</v>
      </c>
      <c r="K46" s="139"/>
      <c r="L46" s="80" t="s">
        <v>24</v>
      </c>
      <c r="M46" s="105"/>
      <c r="N46" s="140"/>
    </row>
    <row r="47" spans="3:14" s="64" customFormat="1" ht="9" customHeight="1" x14ac:dyDescent="0.25">
      <c r="C47" s="68"/>
      <c r="D47" s="81"/>
      <c r="E47" s="81"/>
      <c r="F47" s="82"/>
      <c r="G47" s="84"/>
      <c r="H47" s="84"/>
      <c r="I47" s="84"/>
      <c r="J47" s="80"/>
      <c r="K47" s="110"/>
      <c r="L47" s="92"/>
      <c r="M47" s="111"/>
      <c r="N47" s="112"/>
    </row>
    <row r="48" spans="3:14" s="64" customFormat="1" ht="29.25" customHeight="1" x14ac:dyDescent="0.25">
      <c r="C48" s="115"/>
      <c r="D48" s="81"/>
      <c r="E48" s="81"/>
      <c r="F48" s="208" t="s">
        <v>81</v>
      </c>
      <c r="G48" s="208"/>
      <c r="H48" s="208"/>
      <c r="I48" s="84"/>
      <c r="J48" s="80" t="s">
        <v>23</v>
      </c>
      <c r="K48" s="120"/>
      <c r="L48" s="80" t="s">
        <v>24</v>
      </c>
      <c r="M48" s="105"/>
      <c r="N48" s="121"/>
    </row>
    <row r="49" spans="1:18" s="64" customFormat="1" ht="9" customHeight="1" x14ac:dyDescent="0.25">
      <c r="C49" s="68"/>
      <c r="D49" s="81"/>
      <c r="E49" s="81"/>
      <c r="F49" s="82"/>
      <c r="G49" s="116"/>
      <c r="H49" s="84"/>
      <c r="I49" s="84"/>
      <c r="J49" s="80"/>
      <c r="K49" s="93"/>
      <c r="L49" s="92"/>
      <c r="M49" s="92"/>
      <c r="N49" s="94"/>
    </row>
    <row r="50" spans="1:18" s="64" customFormat="1" ht="19.149999999999999" customHeight="1" x14ac:dyDescent="0.25">
      <c r="C50" s="68"/>
      <c r="D50" s="81"/>
      <c r="E50" s="81"/>
      <c r="F50" s="85" t="s">
        <v>66</v>
      </c>
      <c r="H50" s="81"/>
      <c r="I50" s="81"/>
      <c r="J50" s="82"/>
      <c r="K50" s="131"/>
      <c r="L50" s="220"/>
      <c r="M50" s="220"/>
      <c r="N50" s="221"/>
    </row>
    <row r="51" spans="1:18" s="64" customFormat="1" ht="9" customHeight="1" thickBot="1" x14ac:dyDescent="0.3">
      <c r="C51" s="87"/>
      <c r="D51" s="86"/>
      <c r="E51" s="86"/>
      <c r="F51" s="86"/>
      <c r="G51" s="86"/>
      <c r="H51" s="86"/>
      <c r="I51" s="86"/>
      <c r="J51" s="86"/>
      <c r="K51" s="86"/>
      <c r="L51" s="86"/>
      <c r="M51" s="86"/>
      <c r="N51" s="107"/>
    </row>
    <row r="52" spans="1:18" s="64" customFormat="1" ht="18" customHeight="1" x14ac:dyDescent="0.25">
      <c r="A52" s="113"/>
      <c r="B52" s="113"/>
      <c r="C52" s="89"/>
      <c r="D52" s="89"/>
      <c r="E52" s="89"/>
      <c r="F52" s="90"/>
      <c r="G52" s="91"/>
      <c r="H52" s="91"/>
      <c r="I52" s="91"/>
      <c r="J52" s="92"/>
      <c r="K52" s="93"/>
      <c r="L52" s="92"/>
      <c r="M52" s="92"/>
      <c r="N52" s="93"/>
    </row>
    <row r="53" spans="1:18" s="64" customFormat="1" ht="25.9" customHeight="1" x14ac:dyDescent="0.25">
      <c r="A53" s="27" t="s">
        <v>26</v>
      </c>
      <c r="C53" s="24"/>
      <c r="D53" s="24"/>
      <c r="E53" s="24"/>
      <c r="F53" s="24"/>
      <c r="G53" s="24"/>
      <c r="H53" s="24"/>
      <c r="I53" s="24"/>
      <c r="J53" s="26"/>
      <c r="K53" s="25"/>
      <c r="L53" s="23"/>
      <c r="M53" s="23"/>
      <c r="N53" s="25"/>
    </row>
    <row r="54" spans="1:18" ht="19.5" thickBot="1" x14ac:dyDescent="0.35">
      <c r="A54" s="28" t="s">
        <v>27</v>
      </c>
    </row>
    <row r="55" spans="1:18" ht="37.9" customHeight="1" x14ac:dyDescent="0.25">
      <c r="A55" s="222" t="s">
        <v>25</v>
      </c>
      <c r="B55" s="223"/>
      <c r="C55" s="224"/>
      <c r="D55" s="29"/>
      <c r="E55" s="225" t="s">
        <v>28</v>
      </c>
      <c r="F55" s="225" t="s">
        <v>29</v>
      </c>
      <c r="G55" s="227" t="s">
        <v>30</v>
      </c>
      <c r="H55" s="227"/>
      <c r="I55" s="228" t="s">
        <v>31</v>
      </c>
      <c r="J55" s="229"/>
      <c r="K55" s="232" t="s">
        <v>32</v>
      </c>
      <c r="L55" s="233"/>
      <c r="M55" s="234" t="s">
        <v>73</v>
      </c>
      <c r="N55" s="235"/>
      <c r="P55" s="5"/>
      <c r="Q55" s="74"/>
      <c r="R55" s="74"/>
    </row>
    <row r="56" spans="1:18" ht="63.75" thickBot="1" x14ac:dyDescent="0.3">
      <c r="A56" s="30" t="s">
        <v>33</v>
      </c>
      <c r="B56" s="31" t="s">
        <v>34</v>
      </c>
      <c r="C56" s="165" t="s">
        <v>35</v>
      </c>
      <c r="D56" s="31" t="s">
        <v>34</v>
      </c>
      <c r="E56" s="226"/>
      <c r="F56" s="226"/>
      <c r="G56" s="165" t="s">
        <v>36</v>
      </c>
      <c r="H56" s="165" t="s">
        <v>37</v>
      </c>
      <c r="I56" s="230"/>
      <c r="J56" s="231"/>
      <c r="K56" s="32" t="s">
        <v>36</v>
      </c>
      <c r="L56" s="165" t="s">
        <v>38</v>
      </c>
      <c r="M56" s="236"/>
      <c r="N56" s="237"/>
      <c r="P56" s="5"/>
      <c r="Q56" s="74"/>
      <c r="R56" s="74"/>
    </row>
    <row r="57" spans="1:18" ht="35.25" x14ac:dyDescent="0.25">
      <c r="A57" s="123"/>
      <c r="B57" s="33">
        <f>HOUR(A57)+MINUTE(A57)/60</f>
        <v>0</v>
      </c>
      <c r="C57" s="124"/>
      <c r="D57" s="238">
        <f>HOUR(C57)+MINUTE(C57)/60</f>
        <v>0</v>
      </c>
      <c r="E57" s="240">
        <f>D54:D57-B57</f>
        <v>0</v>
      </c>
      <c r="F57" s="242"/>
      <c r="G57" s="164" t="s">
        <v>39</v>
      </c>
      <c r="H57" s="125"/>
      <c r="I57" s="244" t="s">
        <v>40</v>
      </c>
      <c r="J57" s="246" t="e">
        <f>ROUND(F57/(H57+H58)*E57*5,2)</f>
        <v>#DIV/0!</v>
      </c>
      <c r="K57" s="164" t="s">
        <v>39</v>
      </c>
      <c r="L57" s="125"/>
      <c r="M57" s="244" t="s">
        <v>40</v>
      </c>
      <c r="N57" s="248" t="e">
        <f>ROUND(F57/(H57+H58+L57+L58)*E57*5,2)</f>
        <v>#DIV/0!</v>
      </c>
      <c r="O57" s="250" t="e">
        <f>IF(N57&lt;=10," ","ACHTUNG: Betreuungs-schlüssel ist zu hoch - keine Förderung möglich!")</f>
        <v>#DIV/0!</v>
      </c>
      <c r="P57" s="251"/>
      <c r="Q57" s="74"/>
      <c r="R57" s="74"/>
    </row>
    <row r="58" spans="1:18" ht="27" customHeight="1" thickBot="1" x14ac:dyDescent="0.3">
      <c r="A58" s="252" t="s">
        <v>41</v>
      </c>
      <c r="B58" s="253"/>
      <c r="C58" s="254"/>
      <c r="D58" s="239"/>
      <c r="E58" s="241"/>
      <c r="F58" s="243"/>
      <c r="G58" s="165" t="s">
        <v>42</v>
      </c>
      <c r="H58" s="126"/>
      <c r="I58" s="245"/>
      <c r="J58" s="247"/>
      <c r="K58" s="165" t="s">
        <v>42</v>
      </c>
      <c r="L58" s="126"/>
      <c r="M58" s="245"/>
      <c r="N58" s="249"/>
      <c r="O58" s="250"/>
      <c r="P58" s="251"/>
      <c r="Q58" s="74"/>
      <c r="R58" s="74"/>
    </row>
    <row r="59" spans="1:18" s="64" customFormat="1" x14ac:dyDescent="0.25">
      <c r="A59" s="78"/>
      <c r="B59" s="78"/>
      <c r="C59" s="78"/>
      <c r="D59" s="24"/>
      <c r="E59" s="24"/>
      <c r="F59" s="24"/>
      <c r="G59" s="24"/>
      <c r="H59" s="24"/>
      <c r="I59" s="24"/>
      <c r="J59" s="26"/>
      <c r="K59" s="25"/>
      <c r="L59" s="23"/>
      <c r="M59" s="23"/>
      <c r="N59" s="34"/>
    </row>
    <row r="60" spans="1:18" s="35" customFormat="1" ht="19.5" thickBot="1" x14ac:dyDescent="0.35">
      <c r="A60" s="35" t="s">
        <v>43</v>
      </c>
    </row>
    <row r="61" spans="1:18" ht="37.9" customHeight="1" x14ac:dyDescent="0.25">
      <c r="A61" s="222" t="s">
        <v>25</v>
      </c>
      <c r="B61" s="223"/>
      <c r="C61" s="224"/>
      <c r="D61" s="29"/>
      <c r="E61" s="225" t="s">
        <v>28</v>
      </c>
      <c r="F61" s="225" t="s">
        <v>29</v>
      </c>
      <c r="G61" s="227" t="s">
        <v>30</v>
      </c>
      <c r="H61" s="227"/>
      <c r="I61" s="228" t="s">
        <v>31</v>
      </c>
      <c r="J61" s="229"/>
      <c r="K61" s="255" t="s">
        <v>32</v>
      </c>
      <c r="L61" s="255"/>
      <c r="M61" s="234" t="s">
        <v>73</v>
      </c>
      <c r="N61" s="235"/>
      <c r="O61" s="74"/>
      <c r="P61" s="74"/>
    </row>
    <row r="62" spans="1:18" ht="63.75" thickBot="1" x14ac:dyDescent="0.3">
      <c r="A62" s="30" t="s">
        <v>33</v>
      </c>
      <c r="B62" s="31" t="s">
        <v>34</v>
      </c>
      <c r="C62" s="165" t="s">
        <v>35</v>
      </c>
      <c r="D62" s="31" t="s">
        <v>34</v>
      </c>
      <c r="E62" s="226"/>
      <c r="F62" s="226"/>
      <c r="G62" s="165" t="s">
        <v>36</v>
      </c>
      <c r="H62" s="165" t="s">
        <v>37</v>
      </c>
      <c r="I62" s="230"/>
      <c r="J62" s="231"/>
      <c r="K62" s="165" t="s">
        <v>36</v>
      </c>
      <c r="L62" s="165" t="s">
        <v>38</v>
      </c>
      <c r="M62" s="236"/>
      <c r="N62" s="237"/>
      <c r="O62" s="74"/>
      <c r="P62" s="74"/>
    </row>
    <row r="63" spans="1:18" ht="35.25" x14ac:dyDescent="0.25">
      <c r="A63" s="123"/>
      <c r="B63" s="36">
        <f>HOUR(A63)+MINUTE(A63)/60</f>
        <v>0</v>
      </c>
      <c r="C63" s="124"/>
      <c r="D63" s="262">
        <f>HOUR(C63)+MINUTE(C63)/60</f>
        <v>0</v>
      </c>
      <c r="E63" s="264">
        <f>D19:D63-B63</f>
        <v>0</v>
      </c>
      <c r="F63" s="242"/>
      <c r="G63" s="164" t="s">
        <v>39</v>
      </c>
      <c r="H63" s="127"/>
      <c r="I63" s="260" t="s">
        <v>40</v>
      </c>
      <c r="J63" s="258" t="e">
        <f>ROUND(F63/(H63+H64)*E63*5,2)</f>
        <v>#DIV/0!</v>
      </c>
      <c r="K63" s="164" t="s">
        <v>39</v>
      </c>
      <c r="L63" s="127"/>
      <c r="M63" s="260" t="s">
        <v>40</v>
      </c>
      <c r="N63" s="256" t="e">
        <f>ROUND(F63/(H63+H64+L63+L64)*E63*5,2)</f>
        <v>#DIV/0!</v>
      </c>
      <c r="O63" s="250" t="e">
        <f>IF(N63&lt;=10," ","ACHTUNG: Betreuungs-schlüssel ist zu hoch - keine Förderung möglich!")</f>
        <v>#DIV/0!</v>
      </c>
      <c r="P63" s="251"/>
    </row>
    <row r="64" spans="1:18" ht="22.5" customHeight="1" thickBot="1" x14ac:dyDescent="0.3">
      <c r="A64" s="252" t="s">
        <v>44</v>
      </c>
      <c r="B64" s="253"/>
      <c r="C64" s="254"/>
      <c r="D64" s="263"/>
      <c r="E64" s="265"/>
      <c r="F64" s="243"/>
      <c r="G64" s="165" t="s">
        <v>42</v>
      </c>
      <c r="H64" s="128"/>
      <c r="I64" s="261"/>
      <c r="J64" s="259"/>
      <c r="K64" s="32" t="s">
        <v>42</v>
      </c>
      <c r="L64" s="128"/>
      <c r="M64" s="261"/>
      <c r="N64" s="257"/>
      <c r="O64" s="250"/>
      <c r="P64" s="251"/>
    </row>
    <row r="65" spans="1:16" ht="35.25" x14ac:dyDescent="0.25">
      <c r="A65" s="123"/>
      <c r="B65" s="36">
        <f>HOUR(A65)+MINUTE(A65)/60</f>
        <v>0</v>
      </c>
      <c r="C65" s="124"/>
      <c r="D65" s="262">
        <f>HOUR(C65)+MINUTE(C65)/60</f>
        <v>0</v>
      </c>
      <c r="E65" s="264">
        <f>D21:D65-B65</f>
        <v>0</v>
      </c>
      <c r="F65" s="242"/>
      <c r="G65" s="164" t="s">
        <v>39</v>
      </c>
      <c r="H65" s="127"/>
      <c r="I65" s="260" t="s">
        <v>40</v>
      </c>
      <c r="J65" s="258" t="e">
        <f>ROUND(F65/(H65+H66)*E65*5,2)</f>
        <v>#DIV/0!</v>
      </c>
      <c r="K65" s="164" t="s">
        <v>39</v>
      </c>
      <c r="L65" s="127"/>
      <c r="M65" s="260" t="s">
        <v>40</v>
      </c>
      <c r="N65" s="256" t="e">
        <f>ROUND(F65/(H65+H66+L65+L66)*E65*5,2)</f>
        <v>#DIV/0!</v>
      </c>
      <c r="O65" s="250" t="e">
        <f>IF(N65&lt;=10," ","ACHTUNG: Betreuungs-schlüssel ist zu hoch - keine Förderung möglich!")</f>
        <v>#DIV/0!</v>
      </c>
      <c r="P65" s="251"/>
    </row>
    <row r="66" spans="1:16" ht="22.5" customHeight="1" thickBot="1" x14ac:dyDescent="0.3">
      <c r="A66" s="252" t="s">
        <v>45</v>
      </c>
      <c r="B66" s="253"/>
      <c r="C66" s="254"/>
      <c r="D66" s="263"/>
      <c r="E66" s="265"/>
      <c r="F66" s="243"/>
      <c r="G66" s="165" t="s">
        <v>42</v>
      </c>
      <c r="H66" s="128"/>
      <c r="I66" s="261"/>
      <c r="J66" s="259"/>
      <c r="K66" s="32" t="s">
        <v>42</v>
      </c>
      <c r="L66" s="128"/>
      <c r="M66" s="261"/>
      <c r="N66" s="257"/>
      <c r="O66" s="250"/>
      <c r="P66" s="251"/>
    </row>
    <row r="67" spans="1:16" ht="35.25" x14ac:dyDescent="0.25">
      <c r="A67" s="123"/>
      <c r="B67" s="37">
        <f>HOUR(A67)+MINUTE(A67)/60</f>
        <v>0</v>
      </c>
      <c r="C67" s="124"/>
      <c r="D67" s="262">
        <f>HOUR(C67)+MINUTE(C67)/60</f>
        <v>0</v>
      </c>
      <c r="E67" s="264">
        <f>D20:D67-B67</f>
        <v>0</v>
      </c>
      <c r="F67" s="242"/>
      <c r="G67" s="164" t="s">
        <v>39</v>
      </c>
      <c r="H67" s="127"/>
      <c r="I67" s="260" t="s">
        <v>40</v>
      </c>
      <c r="J67" s="258" t="e">
        <f>ROUND(F67/(H67+H68)*E67*5,2)</f>
        <v>#DIV/0!</v>
      </c>
      <c r="K67" s="164" t="s">
        <v>39</v>
      </c>
      <c r="L67" s="127"/>
      <c r="M67" s="260" t="s">
        <v>40</v>
      </c>
      <c r="N67" s="256" t="e">
        <f>ROUND(F67/(H67+H68+L67+L68)*E67*5,2)</f>
        <v>#DIV/0!</v>
      </c>
      <c r="O67" s="250" t="e">
        <f>IF(N67&lt;=10," ","ACHTUNG: Betreuungs-schlüssel ist zu hoch - keine Förderung möglich!")</f>
        <v>#DIV/0!</v>
      </c>
      <c r="P67" s="251"/>
    </row>
    <row r="68" spans="1:16" ht="22.5" customHeight="1" thickBot="1" x14ac:dyDescent="0.3">
      <c r="A68" s="252" t="s">
        <v>46</v>
      </c>
      <c r="B68" s="253"/>
      <c r="C68" s="254"/>
      <c r="D68" s="263"/>
      <c r="E68" s="265"/>
      <c r="F68" s="243"/>
      <c r="G68" s="165" t="s">
        <v>42</v>
      </c>
      <c r="H68" s="128"/>
      <c r="I68" s="261"/>
      <c r="J68" s="259"/>
      <c r="K68" s="32" t="s">
        <v>42</v>
      </c>
      <c r="L68" s="129"/>
      <c r="M68" s="261"/>
      <c r="N68" s="257"/>
      <c r="O68" s="250"/>
      <c r="P68" s="251"/>
    </row>
    <row r="69" spans="1:16" ht="35.25" x14ac:dyDescent="0.25">
      <c r="A69" s="123"/>
      <c r="B69" s="37">
        <f>HOUR(A69)+MINUTE(A69)/60</f>
        <v>0</v>
      </c>
      <c r="C69" s="124"/>
      <c r="D69" s="262">
        <f>HOUR(C69)+MINUTE(C69)/60</f>
        <v>0</v>
      </c>
      <c r="E69" s="264">
        <f>D22:D69-B69</f>
        <v>0</v>
      </c>
      <c r="F69" s="242"/>
      <c r="G69" s="164" t="s">
        <v>39</v>
      </c>
      <c r="H69" s="127"/>
      <c r="I69" s="260" t="s">
        <v>40</v>
      </c>
      <c r="J69" s="258" t="e">
        <f>ROUND(F69/(H69+H70)*E69*5,2)</f>
        <v>#DIV/0!</v>
      </c>
      <c r="K69" s="164" t="s">
        <v>39</v>
      </c>
      <c r="L69" s="127"/>
      <c r="M69" s="260" t="s">
        <v>40</v>
      </c>
      <c r="N69" s="256" t="e">
        <f>ROUND(F69/(H69+H70+L69+L70)*E69*5,2)</f>
        <v>#DIV/0!</v>
      </c>
      <c r="O69" s="250" t="e">
        <f>IF(N69&lt;=10," ","ACHTUNG: Betreuungs-schlüssel ist zu hoch - keine Förderung möglich!")</f>
        <v>#DIV/0!</v>
      </c>
      <c r="P69" s="251"/>
    </row>
    <row r="70" spans="1:16" ht="22.5" customHeight="1" thickBot="1" x14ac:dyDescent="0.3">
      <c r="A70" s="252" t="s">
        <v>46</v>
      </c>
      <c r="B70" s="253"/>
      <c r="C70" s="254"/>
      <c r="D70" s="263"/>
      <c r="E70" s="265"/>
      <c r="F70" s="243"/>
      <c r="G70" s="165" t="s">
        <v>42</v>
      </c>
      <c r="H70" s="128"/>
      <c r="I70" s="261"/>
      <c r="J70" s="259"/>
      <c r="K70" s="32" t="s">
        <v>42</v>
      </c>
      <c r="L70" s="129"/>
      <c r="M70" s="261"/>
      <c r="N70" s="257"/>
      <c r="O70" s="250"/>
      <c r="P70" s="251"/>
    </row>
    <row r="71" spans="1:16" ht="35.25" x14ac:dyDescent="0.25">
      <c r="A71" s="123"/>
      <c r="B71" s="37">
        <f>HOUR(A71)+MINUTE(A71)/60</f>
        <v>0</v>
      </c>
      <c r="C71" s="124"/>
      <c r="D71" s="262">
        <f>HOUR(C71)+MINUTE(C71)/60</f>
        <v>0</v>
      </c>
      <c r="E71" s="264">
        <f>D24:D71-B71</f>
        <v>0</v>
      </c>
      <c r="F71" s="266"/>
      <c r="G71" s="164" t="s">
        <v>39</v>
      </c>
      <c r="H71" s="127"/>
      <c r="I71" s="260" t="s">
        <v>40</v>
      </c>
      <c r="J71" s="258" t="e">
        <f>ROUND(F71/(H71+H72)*E71*5,2)</f>
        <v>#DIV/0!</v>
      </c>
      <c r="K71" s="164" t="s">
        <v>39</v>
      </c>
      <c r="L71" s="127"/>
      <c r="M71" s="260" t="s">
        <v>40</v>
      </c>
      <c r="N71" s="256" t="e">
        <f>ROUND(F71/(H71+H72+L71+L72)*E71*5,2)</f>
        <v>#DIV/0!</v>
      </c>
      <c r="O71" s="250" t="e">
        <f>IF(N71&lt;=10," ","ACHTUNG: Betreuungsschlüssel ist zu hoch - keine Förderung möglich!")</f>
        <v>#DIV/0!</v>
      </c>
      <c r="P71" s="251"/>
    </row>
    <row r="72" spans="1:16" ht="22.5" customHeight="1" thickBot="1" x14ac:dyDescent="0.3">
      <c r="A72" s="252" t="s">
        <v>46</v>
      </c>
      <c r="B72" s="253"/>
      <c r="C72" s="254"/>
      <c r="D72" s="263"/>
      <c r="E72" s="265"/>
      <c r="F72" s="267"/>
      <c r="G72" s="165" t="s">
        <v>42</v>
      </c>
      <c r="H72" s="128"/>
      <c r="I72" s="261"/>
      <c r="J72" s="259"/>
      <c r="K72" s="32" t="s">
        <v>42</v>
      </c>
      <c r="L72" s="129"/>
      <c r="M72" s="261"/>
      <c r="N72" s="257"/>
      <c r="O72" s="250"/>
      <c r="P72" s="251"/>
    </row>
    <row r="73" spans="1:16" ht="35.25" x14ac:dyDescent="0.25">
      <c r="A73" s="123"/>
      <c r="B73" s="37">
        <f>HOUR(A73)+MINUTE(A73)/60</f>
        <v>0</v>
      </c>
      <c r="C73" s="124"/>
      <c r="D73" s="262">
        <f>HOUR(C73)+MINUTE(C73)/60</f>
        <v>0</v>
      </c>
      <c r="E73" s="264">
        <f>D26:D73-B73</f>
        <v>0</v>
      </c>
      <c r="F73" s="266"/>
      <c r="G73" s="164" t="s">
        <v>39</v>
      </c>
      <c r="H73" s="127"/>
      <c r="I73" s="260" t="s">
        <v>40</v>
      </c>
      <c r="J73" s="258" t="e">
        <f>ROUND(F73/(H73+H74)*E73*5,2)</f>
        <v>#DIV/0!</v>
      </c>
      <c r="K73" s="164" t="s">
        <v>39</v>
      </c>
      <c r="L73" s="127"/>
      <c r="M73" s="260" t="s">
        <v>40</v>
      </c>
      <c r="N73" s="256" t="e">
        <f>ROUND(F73/(H73+H74+L73+L74)*E73*5,2)</f>
        <v>#DIV/0!</v>
      </c>
      <c r="O73" s="250" t="e">
        <f>IF(N73&lt;=10," ","ACHTUNG: Betreuungsschlüssel ist zu hoch - keine Förderung möglich!")</f>
        <v>#DIV/0!</v>
      </c>
      <c r="P73" s="251"/>
    </row>
    <row r="74" spans="1:16" ht="22.5" customHeight="1" thickBot="1" x14ac:dyDescent="0.3">
      <c r="A74" s="252" t="s">
        <v>46</v>
      </c>
      <c r="B74" s="253"/>
      <c r="C74" s="254"/>
      <c r="D74" s="263"/>
      <c r="E74" s="265"/>
      <c r="F74" s="267"/>
      <c r="G74" s="165" t="s">
        <v>42</v>
      </c>
      <c r="H74" s="128"/>
      <c r="I74" s="261"/>
      <c r="J74" s="259"/>
      <c r="K74" s="32" t="s">
        <v>42</v>
      </c>
      <c r="L74" s="129"/>
      <c r="M74" s="261"/>
      <c r="N74" s="257"/>
      <c r="O74" s="250"/>
      <c r="P74" s="251"/>
    </row>
    <row r="75" spans="1:16" ht="35.25" x14ac:dyDescent="0.25">
      <c r="A75" s="123"/>
      <c r="B75" s="37">
        <f>HOUR(A75)+MINUTE(A75)/60</f>
        <v>0</v>
      </c>
      <c r="C75" s="124"/>
      <c r="D75" s="262">
        <f>HOUR(C75)+MINUTE(C75)/60</f>
        <v>0</v>
      </c>
      <c r="E75" s="264">
        <f>D28:D75-B75</f>
        <v>0</v>
      </c>
      <c r="F75" s="266"/>
      <c r="G75" s="164" t="s">
        <v>39</v>
      </c>
      <c r="H75" s="127"/>
      <c r="I75" s="260" t="s">
        <v>40</v>
      </c>
      <c r="J75" s="258" t="e">
        <f>ROUND(F75/(H75+H76)*E75*5,2)</f>
        <v>#DIV/0!</v>
      </c>
      <c r="K75" s="164" t="s">
        <v>39</v>
      </c>
      <c r="L75" s="127"/>
      <c r="M75" s="260" t="s">
        <v>40</v>
      </c>
      <c r="N75" s="256" t="e">
        <f>ROUND(F75/(H75+H76+L75+L76)*E75*5,2)</f>
        <v>#DIV/0!</v>
      </c>
      <c r="O75" s="250" t="e">
        <f>IF(N75&lt;=10," ","ACHTUNG: Betreuungsschlüssel ist zu hoch - keine Förderung möglich!")</f>
        <v>#DIV/0!</v>
      </c>
      <c r="P75" s="251"/>
    </row>
    <row r="76" spans="1:16" ht="22.5" customHeight="1" thickBot="1" x14ac:dyDescent="0.3">
      <c r="A76" s="252" t="s">
        <v>46</v>
      </c>
      <c r="B76" s="253"/>
      <c r="C76" s="254"/>
      <c r="D76" s="263"/>
      <c r="E76" s="265"/>
      <c r="F76" s="267"/>
      <c r="G76" s="165" t="s">
        <v>42</v>
      </c>
      <c r="H76" s="128"/>
      <c r="I76" s="261"/>
      <c r="J76" s="259"/>
      <c r="K76" s="32" t="s">
        <v>42</v>
      </c>
      <c r="L76" s="129"/>
      <c r="M76" s="261"/>
      <c r="N76" s="257"/>
      <c r="O76" s="250"/>
      <c r="P76" s="251"/>
    </row>
    <row r="77" spans="1:16" ht="35.25" x14ac:dyDescent="0.25">
      <c r="A77" s="123"/>
      <c r="B77" s="37">
        <f>HOUR(A77)+MINUTE(A77)/60</f>
        <v>0</v>
      </c>
      <c r="C77" s="124"/>
      <c r="D77" s="262">
        <f>HOUR(C77)+MINUTE(C77)/60</f>
        <v>0</v>
      </c>
      <c r="E77" s="264">
        <f>D30:D77-B77</f>
        <v>0</v>
      </c>
      <c r="F77" s="266"/>
      <c r="G77" s="164" t="s">
        <v>39</v>
      </c>
      <c r="H77" s="127"/>
      <c r="I77" s="260" t="s">
        <v>40</v>
      </c>
      <c r="J77" s="258" t="e">
        <f>ROUND(F77/(H77+H78)*E77*5,2)</f>
        <v>#DIV/0!</v>
      </c>
      <c r="K77" s="164" t="s">
        <v>39</v>
      </c>
      <c r="L77" s="127"/>
      <c r="M77" s="260" t="s">
        <v>40</v>
      </c>
      <c r="N77" s="256" t="e">
        <f>ROUND(F77/(H77+H78+L77+L78)*E77*5,2)</f>
        <v>#DIV/0!</v>
      </c>
      <c r="O77" s="250" t="e">
        <f>IF(N77&lt;=10," ","ACHTUNG: Betreuungsschlüssel ist zu hoch - keine Förderung möglich!")</f>
        <v>#DIV/0!</v>
      </c>
      <c r="P77" s="251"/>
    </row>
    <row r="78" spans="1:16" ht="22.5" customHeight="1" thickBot="1" x14ac:dyDescent="0.3">
      <c r="A78" s="252" t="s">
        <v>46</v>
      </c>
      <c r="B78" s="253"/>
      <c r="C78" s="254"/>
      <c r="D78" s="263"/>
      <c r="E78" s="265"/>
      <c r="F78" s="267"/>
      <c r="G78" s="165" t="s">
        <v>42</v>
      </c>
      <c r="H78" s="128"/>
      <c r="I78" s="261"/>
      <c r="J78" s="259"/>
      <c r="K78" s="32" t="s">
        <v>42</v>
      </c>
      <c r="L78" s="129"/>
      <c r="M78" s="261"/>
      <c r="N78" s="257"/>
      <c r="O78" s="250"/>
      <c r="P78" s="251"/>
    </row>
    <row r="79" spans="1:16" ht="35.25" x14ac:dyDescent="0.25">
      <c r="A79" s="123"/>
      <c r="B79" s="37">
        <f>HOUR(A79)+MINUTE(A79)/60</f>
        <v>0</v>
      </c>
      <c r="C79" s="124"/>
      <c r="D79" s="262">
        <f>HOUR(C79)+MINUTE(C79)/60</f>
        <v>0</v>
      </c>
      <c r="E79" s="264">
        <f>D32:D79-B79</f>
        <v>0</v>
      </c>
      <c r="F79" s="266"/>
      <c r="G79" s="164" t="s">
        <v>39</v>
      </c>
      <c r="H79" s="127"/>
      <c r="I79" s="260" t="s">
        <v>40</v>
      </c>
      <c r="J79" s="258" t="e">
        <f>ROUND(F79/(H79+H80)*E79*5,2)</f>
        <v>#DIV/0!</v>
      </c>
      <c r="K79" s="164" t="s">
        <v>39</v>
      </c>
      <c r="L79" s="127"/>
      <c r="M79" s="260" t="s">
        <v>40</v>
      </c>
      <c r="N79" s="256" t="e">
        <f>ROUND(F79/(H79+H80+L79+L80)*E79*5,2)</f>
        <v>#DIV/0!</v>
      </c>
      <c r="O79" s="250" t="e">
        <f>IF(N79&lt;=10," ","ACHTUNG: Betreuungsschlüssel ist zu hoch - keine Förderung möglich!")</f>
        <v>#DIV/0!</v>
      </c>
      <c r="P79" s="251"/>
    </row>
    <row r="80" spans="1:16" ht="22.5" customHeight="1" thickBot="1" x14ac:dyDescent="0.3">
      <c r="A80" s="252" t="s">
        <v>46</v>
      </c>
      <c r="B80" s="253"/>
      <c r="C80" s="254"/>
      <c r="D80" s="263"/>
      <c r="E80" s="265"/>
      <c r="F80" s="267"/>
      <c r="G80" s="165" t="s">
        <v>42</v>
      </c>
      <c r="H80" s="128"/>
      <c r="I80" s="261"/>
      <c r="J80" s="259"/>
      <c r="K80" s="32" t="s">
        <v>42</v>
      </c>
      <c r="L80" s="129"/>
      <c r="M80" s="261"/>
      <c r="N80" s="257"/>
      <c r="O80" s="250"/>
      <c r="P80" s="251"/>
    </row>
    <row r="81" spans="1:16" ht="35.25" x14ac:dyDescent="0.25">
      <c r="A81" s="123"/>
      <c r="B81" s="37">
        <f>HOUR(A81)+MINUTE(A81)/60</f>
        <v>0</v>
      </c>
      <c r="C81" s="124"/>
      <c r="D81" s="262">
        <f>HOUR(C81)+MINUTE(C81)/60</f>
        <v>0</v>
      </c>
      <c r="E81" s="264">
        <f>D34:D81-B81</f>
        <v>0</v>
      </c>
      <c r="F81" s="266"/>
      <c r="G81" s="164" t="s">
        <v>39</v>
      </c>
      <c r="H81" s="127"/>
      <c r="I81" s="260" t="s">
        <v>40</v>
      </c>
      <c r="J81" s="258" t="e">
        <f>ROUND(F81/(H81+H82)*E81*5,2)</f>
        <v>#DIV/0!</v>
      </c>
      <c r="K81" s="164" t="s">
        <v>39</v>
      </c>
      <c r="L81" s="127"/>
      <c r="M81" s="260" t="s">
        <v>40</v>
      </c>
      <c r="N81" s="256" t="e">
        <f>ROUND(F81/(H81+H82+L81+L82)*E81*5,2)</f>
        <v>#DIV/0!</v>
      </c>
      <c r="O81" s="250" t="e">
        <f>IF(N81&lt;=10," ","ACHTUNG: Betreuungsschlüssel ist zu hoch - keine Förderung möglich!")</f>
        <v>#DIV/0!</v>
      </c>
      <c r="P81" s="251"/>
    </row>
    <row r="82" spans="1:16" ht="22.5" customHeight="1" thickBot="1" x14ac:dyDescent="0.3">
      <c r="A82" s="252" t="s">
        <v>46</v>
      </c>
      <c r="B82" s="253"/>
      <c r="C82" s="254"/>
      <c r="D82" s="263"/>
      <c r="E82" s="265"/>
      <c r="F82" s="267"/>
      <c r="G82" s="165" t="s">
        <v>42</v>
      </c>
      <c r="H82" s="128"/>
      <c r="I82" s="261"/>
      <c r="J82" s="259"/>
      <c r="K82" s="32" t="s">
        <v>42</v>
      </c>
      <c r="L82" s="129"/>
      <c r="M82" s="261"/>
      <c r="N82" s="257"/>
      <c r="O82" s="250"/>
      <c r="P82" s="251"/>
    </row>
    <row r="83" spans="1:16" ht="35.25" x14ac:dyDescent="0.25">
      <c r="A83" s="123"/>
      <c r="B83" s="37">
        <f>HOUR(A83)+MINUTE(A83)/60</f>
        <v>0</v>
      </c>
      <c r="C83" s="124"/>
      <c r="D83" s="262">
        <f>HOUR(C83)+MINUTE(C83)/60</f>
        <v>0</v>
      </c>
      <c r="E83" s="264">
        <f>D39:D83-B83</f>
        <v>0</v>
      </c>
      <c r="F83" s="266"/>
      <c r="G83" s="164" t="s">
        <v>39</v>
      </c>
      <c r="H83" s="127"/>
      <c r="I83" s="260" t="s">
        <v>40</v>
      </c>
      <c r="J83" s="258" t="e">
        <f>ROUND(F83/(H83+H84)*E83*5,2)</f>
        <v>#DIV/0!</v>
      </c>
      <c r="K83" s="164" t="s">
        <v>39</v>
      </c>
      <c r="L83" s="127"/>
      <c r="M83" s="260" t="s">
        <v>40</v>
      </c>
      <c r="N83" s="256" t="e">
        <f>ROUND(F83/(H83+H84+L83+L84)*E83*5,2)</f>
        <v>#DIV/0!</v>
      </c>
      <c r="O83" s="250" t="e">
        <f>IF(N83&lt;=10," ","ACHTUNG: Betreuungsschlüssel ist zu hoch - keine Förderung möglich!")</f>
        <v>#DIV/0!</v>
      </c>
      <c r="P83" s="251"/>
    </row>
    <row r="84" spans="1:16" ht="22.5" customHeight="1" thickBot="1" x14ac:dyDescent="0.3">
      <c r="A84" s="252" t="s">
        <v>46</v>
      </c>
      <c r="B84" s="253"/>
      <c r="C84" s="254"/>
      <c r="D84" s="263"/>
      <c r="E84" s="265"/>
      <c r="F84" s="267"/>
      <c r="G84" s="165" t="s">
        <v>42</v>
      </c>
      <c r="H84" s="128"/>
      <c r="I84" s="261"/>
      <c r="J84" s="259"/>
      <c r="K84" s="32" t="s">
        <v>42</v>
      </c>
      <c r="L84" s="129"/>
      <c r="M84" s="261"/>
      <c r="N84" s="257"/>
      <c r="O84" s="250"/>
      <c r="P84" s="251"/>
    </row>
    <row r="85" spans="1:16" ht="35.25" x14ac:dyDescent="0.25">
      <c r="A85" s="123"/>
      <c r="B85" s="37">
        <f>HOUR(A85)+MINUTE(A85)/60</f>
        <v>0</v>
      </c>
      <c r="C85" s="124"/>
      <c r="D85" s="262">
        <f>HOUR(C85)+MINUTE(C85)/60</f>
        <v>0</v>
      </c>
      <c r="E85" s="264">
        <f>D30:D85-B85</f>
        <v>0</v>
      </c>
      <c r="F85" s="266"/>
      <c r="G85" s="164" t="s">
        <v>39</v>
      </c>
      <c r="H85" s="127"/>
      <c r="I85" s="260" t="s">
        <v>40</v>
      </c>
      <c r="J85" s="258" t="e">
        <f>ROUND(F85/(H85+H86)*E85*5,2)</f>
        <v>#DIV/0!</v>
      </c>
      <c r="K85" s="164" t="s">
        <v>39</v>
      </c>
      <c r="L85" s="127"/>
      <c r="M85" s="260" t="s">
        <v>40</v>
      </c>
      <c r="N85" s="256" t="e">
        <f>ROUND(F85/(H85+H86+L85+L86)*E85*5,2)</f>
        <v>#DIV/0!</v>
      </c>
      <c r="O85" s="250" t="e">
        <f>IF(N85&lt;=10," ","ACHTUNG: Betreuungsschlüssel ist zu hoch - keine Förderung möglich!")</f>
        <v>#DIV/0!</v>
      </c>
      <c r="P85" s="251"/>
    </row>
    <row r="86" spans="1:16" ht="22.5" customHeight="1" thickBot="1" x14ac:dyDescent="0.3">
      <c r="A86" s="252" t="s">
        <v>46</v>
      </c>
      <c r="B86" s="253"/>
      <c r="C86" s="254"/>
      <c r="D86" s="263"/>
      <c r="E86" s="265"/>
      <c r="F86" s="267"/>
      <c r="G86" s="165" t="s">
        <v>42</v>
      </c>
      <c r="H86" s="128"/>
      <c r="I86" s="261"/>
      <c r="J86" s="259"/>
      <c r="K86" s="32" t="s">
        <v>42</v>
      </c>
      <c r="L86" s="129"/>
      <c r="M86" s="261"/>
      <c r="N86" s="257"/>
      <c r="O86" s="250"/>
      <c r="P86" s="251"/>
    </row>
    <row r="87" spans="1:16" s="41" customFormat="1" ht="19.899999999999999" customHeight="1" x14ac:dyDescent="0.2">
      <c r="A87" s="268"/>
      <c r="B87" s="268"/>
      <c r="C87" s="268"/>
      <c r="D87" s="5"/>
      <c r="E87" s="5"/>
      <c r="F87" s="269" t="s">
        <v>47</v>
      </c>
      <c r="G87" s="270"/>
      <c r="H87" s="38">
        <f>H63+H65+H67+H69+H71+H73+H75+H77+H79+H81+H83+H85</f>
        <v>0</v>
      </c>
      <c r="I87" s="39"/>
      <c r="J87" s="271" t="s">
        <v>47</v>
      </c>
      <c r="K87" s="271"/>
      <c r="L87" s="40">
        <f>L63+L65+L67+L69+L71+L73+L75+L77+L79+L81+L83+L85</f>
        <v>0</v>
      </c>
      <c r="M87" s="5"/>
      <c r="N87" s="5"/>
      <c r="O87" s="5"/>
      <c r="P87" s="5"/>
    </row>
    <row r="88" spans="1:16" s="41" customFormat="1" ht="19.899999999999999" customHeight="1" thickBot="1" x14ac:dyDescent="0.25">
      <c r="A88" s="5"/>
      <c r="B88" s="5"/>
      <c r="C88" s="5"/>
      <c r="D88" s="5"/>
      <c r="E88" s="5"/>
      <c r="F88" s="284" t="s">
        <v>48</v>
      </c>
      <c r="G88" s="285"/>
      <c r="H88" s="42">
        <f>H64+H66+H68+H70+H72+H74+H76+H78+H80+H82+H84+H86</f>
        <v>0</v>
      </c>
      <c r="I88" s="43"/>
      <c r="J88" s="286" t="s">
        <v>48</v>
      </c>
      <c r="K88" s="286"/>
      <c r="L88" s="44">
        <f>L64+L66+L68+L70+L72+L74+L76+L78+L80+L82+L84+L86</f>
        <v>0</v>
      </c>
      <c r="M88" s="5"/>
      <c r="N88" s="5"/>
      <c r="O88" s="5"/>
      <c r="P88" s="5"/>
    </row>
    <row r="89" spans="1:16" s="64" customFormat="1" x14ac:dyDescent="0.25">
      <c r="A89" s="78"/>
      <c r="B89" s="78"/>
      <c r="C89" s="78"/>
      <c r="D89" s="24"/>
      <c r="E89" s="24"/>
      <c r="F89" s="24"/>
      <c r="G89" s="24"/>
      <c r="H89" s="24"/>
      <c r="I89" s="24"/>
      <c r="J89" s="26"/>
      <c r="K89" s="25"/>
      <c r="L89" s="23"/>
      <c r="M89" s="23"/>
      <c r="N89" s="34"/>
    </row>
    <row r="90" spans="1:16" s="64" customFormat="1" ht="33.75" customHeight="1" thickBot="1" x14ac:dyDescent="0.3">
      <c r="A90" s="183"/>
      <c r="B90" s="183"/>
      <c r="C90" s="188" t="s">
        <v>95</v>
      </c>
      <c r="D90" s="188"/>
      <c r="E90" s="188"/>
      <c r="F90" s="188"/>
      <c r="G90" s="188"/>
      <c r="H90" s="188"/>
      <c r="I90" s="188"/>
      <c r="J90" s="188"/>
      <c r="K90" s="291" t="s">
        <v>97</v>
      </c>
      <c r="L90" s="291"/>
      <c r="M90" s="291"/>
      <c r="N90" s="291"/>
      <c r="O90" s="168"/>
    </row>
    <row r="91" spans="1:16" s="64" customFormat="1" ht="51.75" customHeight="1" thickBot="1" x14ac:dyDescent="0.3">
      <c r="B91" s="174"/>
      <c r="C91" s="195" t="s">
        <v>99</v>
      </c>
      <c r="D91" s="196"/>
      <c r="E91" s="196"/>
      <c r="F91" s="196"/>
      <c r="G91" s="196" t="s">
        <v>49</v>
      </c>
      <c r="H91" s="287"/>
      <c r="I91" s="288" t="s">
        <v>50</v>
      </c>
      <c r="J91" s="287"/>
      <c r="K91" s="288" t="s">
        <v>51</v>
      </c>
      <c r="L91" s="287"/>
      <c r="M91" s="289" t="s">
        <v>100</v>
      </c>
      <c r="N91" s="290"/>
      <c r="O91" s="45"/>
    </row>
    <row r="92" spans="1:16" s="46" customFormat="1" ht="24" x14ac:dyDescent="0.25">
      <c r="B92" s="175"/>
      <c r="C92" s="272"/>
      <c r="D92" s="273"/>
      <c r="E92" s="273"/>
      <c r="F92" s="274"/>
      <c r="G92" s="275"/>
      <c r="H92" s="275"/>
      <c r="I92" s="166"/>
      <c r="J92" s="47" t="s">
        <v>52</v>
      </c>
      <c r="K92" s="275"/>
      <c r="L92" s="275"/>
      <c r="M92" s="276"/>
      <c r="N92" s="277"/>
      <c r="O92" s="48"/>
    </row>
    <row r="93" spans="1:16" s="46" customFormat="1" ht="24" x14ac:dyDescent="0.25">
      <c r="B93" s="175"/>
      <c r="C93" s="278"/>
      <c r="D93" s="279"/>
      <c r="E93" s="279"/>
      <c r="F93" s="280"/>
      <c r="G93" s="281"/>
      <c r="H93" s="280"/>
      <c r="I93" s="152"/>
      <c r="J93" s="167" t="s">
        <v>53</v>
      </c>
      <c r="K93" s="281"/>
      <c r="L93" s="280"/>
      <c r="M93" s="282"/>
      <c r="N93" s="283"/>
      <c r="O93" s="48"/>
    </row>
    <row r="94" spans="1:16" s="46" customFormat="1" ht="24" x14ac:dyDescent="0.25">
      <c r="B94" s="175"/>
      <c r="C94" s="278"/>
      <c r="D94" s="279"/>
      <c r="E94" s="279"/>
      <c r="F94" s="280"/>
      <c r="G94" s="281"/>
      <c r="H94" s="280"/>
      <c r="I94" s="152"/>
      <c r="J94" s="167" t="s">
        <v>53</v>
      </c>
      <c r="K94" s="281"/>
      <c r="L94" s="280"/>
      <c r="M94" s="282"/>
      <c r="N94" s="283"/>
      <c r="O94" s="48"/>
    </row>
    <row r="95" spans="1:16" s="46" customFormat="1" ht="24" x14ac:dyDescent="0.25">
      <c r="B95" s="175"/>
      <c r="C95" s="278"/>
      <c r="D95" s="279"/>
      <c r="E95" s="279"/>
      <c r="F95" s="280"/>
      <c r="G95" s="281"/>
      <c r="H95" s="280"/>
      <c r="I95" s="152"/>
      <c r="J95" s="167" t="s">
        <v>53</v>
      </c>
      <c r="K95" s="281"/>
      <c r="L95" s="280"/>
      <c r="M95" s="282"/>
      <c r="N95" s="283"/>
      <c r="O95" s="48"/>
    </row>
    <row r="96" spans="1:16" s="46" customFormat="1" ht="24" x14ac:dyDescent="0.25">
      <c r="B96" s="175"/>
      <c r="C96" s="278"/>
      <c r="D96" s="279"/>
      <c r="E96" s="279"/>
      <c r="F96" s="280"/>
      <c r="G96" s="281"/>
      <c r="H96" s="280"/>
      <c r="I96" s="152"/>
      <c r="J96" s="167" t="s">
        <v>53</v>
      </c>
      <c r="K96" s="281"/>
      <c r="L96" s="280"/>
      <c r="M96" s="282"/>
      <c r="N96" s="283"/>
      <c r="O96" s="48"/>
    </row>
    <row r="97" spans="1:15" s="46" customFormat="1" ht="24" x14ac:dyDescent="0.25">
      <c r="B97" s="175"/>
      <c r="C97" s="278"/>
      <c r="D97" s="279"/>
      <c r="E97" s="279"/>
      <c r="F97" s="280"/>
      <c r="G97" s="281"/>
      <c r="H97" s="280"/>
      <c r="I97" s="152"/>
      <c r="J97" s="167" t="s">
        <v>53</v>
      </c>
      <c r="K97" s="281"/>
      <c r="L97" s="280"/>
      <c r="M97" s="282"/>
      <c r="N97" s="283"/>
      <c r="O97" s="48"/>
    </row>
    <row r="98" spans="1:15" s="46" customFormat="1" ht="24" x14ac:dyDescent="0.25">
      <c r="B98" s="175"/>
      <c r="C98" s="278"/>
      <c r="D98" s="279"/>
      <c r="E98" s="279"/>
      <c r="F98" s="280"/>
      <c r="G98" s="281"/>
      <c r="H98" s="280"/>
      <c r="I98" s="152"/>
      <c r="J98" s="167" t="s">
        <v>53</v>
      </c>
      <c r="K98" s="281"/>
      <c r="L98" s="280"/>
      <c r="M98" s="282"/>
      <c r="N98" s="283"/>
      <c r="O98" s="48"/>
    </row>
    <row r="99" spans="1:15" s="12" customFormat="1" ht="24.75" thickBot="1" x14ac:dyDescent="0.3">
      <c r="A99" s="46"/>
      <c r="B99" s="175"/>
      <c r="C99" s="297"/>
      <c r="D99" s="298"/>
      <c r="E99" s="298"/>
      <c r="F99" s="299"/>
      <c r="G99" s="300"/>
      <c r="H99" s="300"/>
      <c r="I99" s="176"/>
      <c r="J99" s="177" t="s">
        <v>53</v>
      </c>
      <c r="K99" s="300"/>
      <c r="L99" s="300"/>
      <c r="M99" s="301"/>
      <c r="N99" s="302"/>
      <c r="O99" s="49"/>
    </row>
    <row r="100" spans="1:15" ht="16.149999999999999" customHeight="1" thickBot="1" x14ac:dyDescent="0.3">
      <c r="A100" s="12"/>
      <c r="B100" s="24"/>
      <c r="C100" s="24"/>
      <c r="D100" s="24"/>
      <c r="E100" s="24"/>
      <c r="F100" s="24"/>
      <c r="G100" s="189" t="s">
        <v>87</v>
      </c>
      <c r="H100" s="190"/>
      <c r="I100" s="190"/>
      <c r="J100" s="190"/>
      <c r="K100" s="190"/>
      <c r="L100" s="191"/>
      <c r="M100" s="292">
        <f>SUM(M92:M99)</f>
        <v>0</v>
      </c>
      <c r="N100" s="293"/>
    </row>
    <row r="101" spans="1:15" x14ac:dyDescent="0.25">
      <c r="A101" s="12"/>
      <c r="B101" s="24"/>
      <c r="C101" s="24"/>
      <c r="D101" s="24"/>
      <c r="E101" s="24"/>
      <c r="F101" s="24"/>
      <c r="G101" s="24"/>
      <c r="H101" s="49"/>
      <c r="I101" s="49"/>
      <c r="J101" s="49"/>
      <c r="K101" s="49"/>
      <c r="L101" s="49"/>
      <c r="M101" s="49"/>
      <c r="N101" s="49"/>
    </row>
    <row r="102" spans="1:15" ht="33.75" customHeight="1" thickBot="1" x14ac:dyDescent="0.3">
      <c r="A102" s="183"/>
      <c r="B102" s="183"/>
      <c r="C102" s="188" t="s">
        <v>96</v>
      </c>
      <c r="D102" s="188"/>
      <c r="E102" s="188"/>
      <c r="F102" s="188"/>
      <c r="G102" s="188"/>
      <c r="H102" s="188"/>
      <c r="I102" s="188"/>
      <c r="J102" s="188"/>
      <c r="K102" s="303" t="s">
        <v>89</v>
      </c>
      <c r="L102" s="303"/>
      <c r="M102" s="303"/>
      <c r="N102" s="303"/>
      <c r="O102" s="168"/>
    </row>
    <row r="103" spans="1:15" ht="26.45" customHeight="1" x14ac:dyDescent="0.25">
      <c r="A103" s="72"/>
      <c r="B103" s="178"/>
      <c r="C103" s="304" t="s">
        <v>98</v>
      </c>
      <c r="D103" s="305"/>
      <c r="E103" s="305"/>
      <c r="F103" s="305"/>
      <c r="G103" s="305"/>
      <c r="H103" s="306"/>
      <c r="I103" s="294" t="s">
        <v>54</v>
      </c>
      <c r="J103" s="295"/>
      <c r="K103" s="295"/>
      <c r="L103" s="295"/>
      <c r="M103" s="295"/>
      <c r="N103" s="296"/>
    </row>
    <row r="104" spans="1:15" ht="16.899999999999999" customHeight="1" x14ac:dyDescent="0.25">
      <c r="A104" s="72"/>
      <c r="B104" s="175"/>
      <c r="C104" s="307"/>
      <c r="D104" s="308"/>
      <c r="E104" s="308"/>
      <c r="F104" s="309"/>
      <c r="G104" s="313">
        <v>0</v>
      </c>
      <c r="H104" s="314"/>
      <c r="I104" s="315"/>
      <c r="J104" s="316"/>
      <c r="K104" s="316"/>
      <c r="L104" s="313">
        <v>0</v>
      </c>
      <c r="M104" s="313"/>
      <c r="N104" s="314"/>
    </row>
    <row r="105" spans="1:15" ht="10.15" customHeight="1" x14ac:dyDescent="0.25">
      <c r="A105" s="50"/>
      <c r="B105" s="175"/>
      <c r="C105" s="310"/>
      <c r="D105" s="311"/>
      <c r="E105" s="311"/>
      <c r="F105" s="312"/>
      <c r="G105" s="317" t="s">
        <v>55</v>
      </c>
      <c r="H105" s="318"/>
      <c r="I105" s="319" t="s">
        <v>56</v>
      </c>
      <c r="J105" s="317"/>
      <c r="K105" s="317"/>
      <c r="L105" s="317" t="s">
        <v>57</v>
      </c>
      <c r="M105" s="317"/>
      <c r="N105" s="318"/>
    </row>
    <row r="106" spans="1:15" ht="16.899999999999999" customHeight="1" x14ac:dyDescent="0.25">
      <c r="A106" s="171"/>
      <c r="B106" s="175"/>
      <c r="C106" s="307"/>
      <c r="D106" s="308"/>
      <c r="E106" s="308"/>
      <c r="F106" s="309"/>
      <c r="G106" s="313">
        <v>0</v>
      </c>
      <c r="H106" s="314"/>
      <c r="I106" s="315"/>
      <c r="J106" s="316"/>
      <c r="K106" s="316"/>
      <c r="L106" s="313">
        <v>0</v>
      </c>
      <c r="M106" s="313"/>
      <c r="N106" s="314"/>
    </row>
    <row r="107" spans="1:15" ht="10.15" customHeight="1" x14ac:dyDescent="0.25">
      <c r="A107" s="83"/>
      <c r="B107" s="175"/>
      <c r="C107" s="310"/>
      <c r="D107" s="311"/>
      <c r="E107" s="311"/>
      <c r="F107" s="312"/>
      <c r="G107" s="317" t="s">
        <v>58</v>
      </c>
      <c r="H107" s="318"/>
      <c r="I107" s="319" t="s">
        <v>56</v>
      </c>
      <c r="J107" s="317"/>
      <c r="K107" s="317"/>
      <c r="L107" s="317" t="s">
        <v>57</v>
      </c>
      <c r="M107" s="317"/>
      <c r="N107" s="318"/>
    </row>
    <row r="108" spans="1:15" ht="16.899999999999999" customHeight="1" x14ac:dyDescent="0.25">
      <c r="A108" s="172"/>
      <c r="B108" s="179"/>
      <c r="C108" s="320"/>
      <c r="D108" s="321"/>
      <c r="E108" s="321"/>
      <c r="F108" s="322"/>
      <c r="G108" s="313">
        <v>0</v>
      </c>
      <c r="H108" s="314"/>
      <c r="I108" s="315"/>
      <c r="J108" s="316"/>
      <c r="K108" s="316"/>
      <c r="L108" s="313">
        <v>0</v>
      </c>
      <c r="M108" s="313"/>
      <c r="N108" s="314"/>
    </row>
    <row r="109" spans="1:15" ht="10.15" customHeight="1" x14ac:dyDescent="0.25">
      <c r="A109" s="83"/>
      <c r="B109" s="180"/>
      <c r="C109" s="328"/>
      <c r="D109" s="329"/>
      <c r="E109" s="329"/>
      <c r="F109" s="330"/>
      <c r="G109" s="317" t="s">
        <v>93</v>
      </c>
      <c r="H109" s="318"/>
      <c r="I109" s="319" t="s">
        <v>56</v>
      </c>
      <c r="J109" s="317"/>
      <c r="K109" s="317"/>
      <c r="L109" s="317" t="s">
        <v>57</v>
      </c>
      <c r="M109" s="317"/>
      <c r="N109" s="318"/>
    </row>
    <row r="110" spans="1:15" ht="16.899999999999999" customHeight="1" x14ac:dyDescent="0.25">
      <c r="A110" s="172"/>
      <c r="B110" s="179"/>
      <c r="C110" s="320"/>
      <c r="D110" s="321"/>
      <c r="E110" s="321"/>
      <c r="F110" s="322"/>
      <c r="G110" s="313">
        <v>0</v>
      </c>
      <c r="H110" s="314"/>
      <c r="I110" s="315"/>
      <c r="J110" s="316"/>
      <c r="K110" s="316"/>
      <c r="L110" s="313">
        <v>0</v>
      </c>
      <c r="M110" s="313"/>
      <c r="N110" s="314"/>
    </row>
    <row r="111" spans="1:15" ht="10.15" customHeight="1" thickBot="1" x14ac:dyDescent="0.3">
      <c r="A111" s="83"/>
      <c r="B111" s="180"/>
      <c r="C111" s="323"/>
      <c r="D111" s="324"/>
      <c r="E111" s="324"/>
      <c r="F111" s="325"/>
      <c r="G111" s="326" t="s">
        <v>93</v>
      </c>
      <c r="H111" s="327"/>
      <c r="I111" s="357" t="s">
        <v>56</v>
      </c>
      <c r="J111" s="358"/>
      <c r="K111" s="358"/>
      <c r="L111" s="326" t="s">
        <v>57</v>
      </c>
      <c r="M111" s="326"/>
      <c r="N111" s="327"/>
    </row>
    <row r="112" spans="1:15" ht="16.5" customHeight="1" thickBot="1" x14ac:dyDescent="0.3">
      <c r="D112" s="95"/>
      <c r="E112" s="85"/>
      <c r="F112" s="85"/>
      <c r="G112" s="352" t="s">
        <v>88</v>
      </c>
      <c r="H112" s="353"/>
      <c r="I112" s="354"/>
      <c r="J112" s="354"/>
      <c r="K112" s="355"/>
      <c r="L112" s="349">
        <f>G104+G106+G108+G110+L104+L106+L108+L110</f>
        <v>0</v>
      </c>
      <c r="M112" s="350"/>
      <c r="N112" s="351"/>
    </row>
    <row r="113" spans="1:17" x14ac:dyDescent="0.25">
      <c r="A113" s="12"/>
      <c r="B113" s="24"/>
      <c r="C113" s="24"/>
      <c r="D113" s="24"/>
      <c r="E113" s="24"/>
      <c r="F113" s="24"/>
      <c r="G113" s="24"/>
      <c r="H113" s="49"/>
      <c r="I113" s="49"/>
      <c r="J113" s="49"/>
      <c r="K113" s="49"/>
      <c r="L113" s="49"/>
      <c r="M113" s="49"/>
      <c r="N113" s="49"/>
    </row>
    <row r="114" spans="1:17" ht="13.9" customHeight="1" thickBot="1" x14ac:dyDescent="0.3">
      <c r="D114" s="181"/>
      <c r="E114" s="51"/>
      <c r="F114" s="51"/>
      <c r="G114" s="51"/>
      <c r="H114" s="51"/>
      <c r="I114" s="51"/>
      <c r="J114" s="51"/>
      <c r="K114" s="51"/>
      <c r="L114" s="52"/>
      <c r="M114" s="52"/>
    </row>
    <row r="115" spans="1:17" s="9" customFormat="1" ht="22.15" customHeight="1" thickBot="1" x14ac:dyDescent="0.3">
      <c r="A115" s="331" t="s">
        <v>94</v>
      </c>
      <c r="B115" s="331"/>
      <c r="C115" s="331"/>
      <c r="D115" s="331"/>
      <c r="E115" s="331"/>
      <c r="F115" s="331"/>
      <c r="G115" s="331"/>
      <c r="H115" s="331"/>
      <c r="I115" s="331"/>
      <c r="J115" s="331"/>
      <c r="K115" s="332"/>
      <c r="L115" s="333">
        <f>M100-L112</f>
        <v>0</v>
      </c>
      <c r="M115" s="334"/>
      <c r="N115" s="335"/>
    </row>
    <row r="116" spans="1:17" s="9" customFormat="1" ht="22.15" customHeight="1" x14ac:dyDescent="0.25">
      <c r="B116" s="53"/>
      <c r="C116" s="53"/>
      <c r="D116" s="53"/>
      <c r="E116" s="53"/>
      <c r="F116" s="53"/>
      <c r="G116" s="53"/>
      <c r="H116" s="53"/>
      <c r="I116" s="53"/>
      <c r="J116" s="53"/>
      <c r="K116" s="53"/>
      <c r="L116" s="54"/>
      <c r="M116" s="55"/>
    </row>
    <row r="117" spans="1:17" ht="76.150000000000006" customHeight="1" x14ac:dyDescent="0.25">
      <c r="B117" s="56"/>
      <c r="C117" s="336" t="s">
        <v>101</v>
      </c>
      <c r="D117" s="337"/>
      <c r="E117" s="337"/>
      <c r="F117" s="337"/>
      <c r="G117" s="337"/>
      <c r="H117" s="337"/>
      <c r="I117" s="337"/>
      <c r="J117" s="337"/>
      <c r="K117" s="337"/>
      <c r="L117" s="337"/>
      <c r="M117" s="337"/>
      <c r="N117" s="338"/>
      <c r="O117" s="56"/>
      <c r="P117" s="56"/>
      <c r="Q117" s="56"/>
    </row>
    <row r="118" spans="1:17" ht="15.75" thickBot="1" x14ac:dyDescent="0.3"/>
    <row r="119" spans="1:17" ht="24" customHeight="1" x14ac:dyDescent="0.25">
      <c r="F119" s="339" t="s">
        <v>59</v>
      </c>
      <c r="G119" s="340"/>
      <c r="H119" s="340"/>
      <c r="I119" s="340"/>
      <c r="J119" s="340"/>
      <c r="K119" s="340"/>
      <c r="L119" s="341"/>
    </row>
    <row r="120" spans="1:17" ht="46.9" customHeight="1" x14ac:dyDescent="0.25">
      <c r="F120" s="342"/>
      <c r="G120" s="343"/>
      <c r="H120" s="169"/>
      <c r="I120" s="343"/>
      <c r="J120" s="343"/>
      <c r="K120" s="343"/>
      <c r="L120" s="348"/>
    </row>
    <row r="121" spans="1:17" s="64" customFormat="1" ht="32.25" customHeight="1" thickBot="1" x14ac:dyDescent="0.3">
      <c r="F121" s="344" t="s">
        <v>90</v>
      </c>
      <c r="G121" s="345"/>
      <c r="H121" s="170"/>
      <c r="I121" s="346" t="s">
        <v>91</v>
      </c>
      <c r="J121" s="346"/>
      <c r="K121" s="346"/>
      <c r="L121" s="347"/>
    </row>
  </sheetData>
  <sheetProtection algorithmName="SHA-512" hashValue="ymLu6p4T5dk3YTVavG68OaJTabCZOliQ+vYAAt2TC06NzmINBmp3w8HsgoD8C40T513q5gUPRnwTbxW5ZUhavQ==" saltValue="f9/sWMTXTSvalSVi9nccow==" spinCount="100000" sheet="1" selectLockedCells="1"/>
  <protectedRanges>
    <protectedRange sqref="G104 G106 C108 G108 C110 G110 I104 L104 I106 L106 I108 L108 I110 L110 M92:M99 K92:K99 F120 C92:C99 G92:G99 I92:I99" name="Ausfüllbereich2_1"/>
    <protectedRange sqref="C10 L21 F20:F22 H22 H25 L27 H28 F27:F28 A57 C57 F57 H57:H58 L57:L58 A63 C63 F63 A65 C65 F65 A71 C71 F71 A69 C69 F69 A67 C67 F67 K52 N52 A73 C73 F73 A75 C75 F75 A85 C85 F85 H39 A77 C77 F77 A79 C79 F79 A81 C81 F81 A83 C83 F83 L63:L86 H63:H86 K31:K50 N31:N50" name="Ausfüllbereich 1_1"/>
  </protectedRanges>
  <mergeCells count="254">
    <mergeCell ref="A10:N11"/>
    <mergeCell ref="C12:N14"/>
    <mergeCell ref="C16:N16"/>
    <mergeCell ref="F20:L20"/>
    <mergeCell ref="F21:J21"/>
    <mergeCell ref="C22:E22"/>
    <mergeCell ref="H22:N22"/>
    <mergeCell ref="A1:C1"/>
    <mergeCell ref="A6:E6"/>
    <mergeCell ref="L6:M6"/>
    <mergeCell ref="L7:M7"/>
    <mergeCell ref="L8:M8"/>
    <mergeCell ref="L9:M9"/>
    <mergeCell ref="F27:J27"/>
    <mergeCell ref="C28:E28"/>
    <mergeCell ref="H28:N28"/>
    <mergeCell ref="J33:K34"/>
    <mergeCell ref="L33:N33"/>
    <mergeCell ref="L34:N34"/>
    <mergeCell ref="C24:E24"/>
    <mergeCell ref="F24:G24"/>
    <mergeCell ref="K24:L24"/>
    <mergeCell ref="H25:J25"/>
    <mergeCell ref="K25:L25"/>
    <mergeCell ref="C26:E26"/>
    <mergeCell ref="H26:J26"/>
    <mergeCell ref="L50:N50"/>
    <mergeCell ref="A55:C55"/>
    <mergeCell ref="E55:E56"/>
    <mergeCell ref="F55:F56"/>
    <mergeCell ref="G55:H55"/>
    <mergeCell ref="I55:J56"/>
    <mergeCell ref="K55:L55"/>
    <mergeCell ref="M55:N56"/>
    <mergeCell ref="E36:H36"/>
    <mergeCell ref="I36:M36"/>
    <mergeCell ref="F40:I40"/>
    <mergeCell ref="F41:I41"/>
    <mergeCell ref="E44:G44"/>
    <mergeCell ref="F48:H48"/>
    <mergeCell ref="N57:N58"/>
    <mergeCell ref="O57:P58"/>
    <mergeCell ref="A58:C58"/>
    <mergeCell ref="A61:C61"/>
    <mergeCell ref="E61:E62"/>
    <mergeCell ref="F61:F62"/>
    <mergeCell ref="G61:H61"/>
    <mergeCell ref="I61:J62"/>
    <mergeCell ref="K61:L61"/>
    <mergeCell ref="M61:N62"/>
    <mergeCell ref="D57:D58"/>
    <mergeCell ref="E57:E58"/>
    <mergeCell ref="F57:F58"/>
    <mergeCell ref="I57:I58"/>
    <mergeCell ref="J57:J58"/>
    <mergeCell ref="M57:M58"/>
    <mergeCell ref="N63:N64"/>
    <mergeCell ref="O63:P64"/>
    <mergeCell ref="A64:C64"/>
    <mergeCell ref="D65:D66"/>
    <mergeCell ref="E65:E66"/>
    <mergeCell ref="F65:F66"/>
    <mergeCell ref="I65:I66"/>
    <mergeCell ref="J65:J66"/>
    <mergeCell ref="M65:M66"/>
    <mergeCell ref="N65:N66"/>
    <mergeCell ref="D63:D64"/>
    <mergeCell ref="E63:E64"/>
    <mergeCell ref="F63:F64"/>
    <mergeCell ref="I63:I64"/>
    <mergeCell ref="J63:J64"/>
    <mergeCell ref="M63:M64"/>
    <mergeCell ref="A68:C68"/>
    <mergeCell ref="D69:D70"/>
    <mergeCell ref="E69:E70"/>
    <mergeCell ref="F69:F70"/>
    <mergeCell ref="I69:I70"/>
    <mergeCell ref="J69:J70"/>
    <mergeCell ref="O65:P66"/>
    <mergeCell ref="A66:C66"/>
    <mergeCell ref="D67:D68"/>
    <mergeCell ref="E67:E68"/>
    <mergeCell ref="F67:F68"/>
    <mergeCell ref="I67:I68"/>
    <mergeCell ref="J67:J68"/>
    <mergeCell ref="M67:M68"/>
    <mergeCell ref="N67:N68"/>
    <mergeCell ref="O67:P68"/>
    <mergeCell ref="M69:M70"/>
    <mergeCell ref="N69:N70"/>
    <mergeCell ref="O69:P70"/>
    <mergeCell ref="A70:C70"/>
    <mergeCell ref="D71:D72"/>
    <mergeCell ref="E71:E72"/>
    <mergeCell ref="F71:F72"/>
    <mergeCell ref="I71:I72"/>
    <mergeCell ref="J71:J72"/>
    <mergeCell ref="M71:M72"/>
    <mergeCell ref="N71:N72"/>
    <mergeCell ref="O71:P72"/>
    <mergeCell ref="A72:C72"/>
    <mergeCell ref="D73:D74"/>
    <mergeCell ref="E73:E74"/>
    <mergeCell ref="F73:F74"/>
    <mergeCell ref="I73:I74"/>
    <mergeCell ref="J73:J74"/>
    <mergeCell ref="M73:M74"/>
    <mergeCell ref="N73:N74"/>
    <mergeCell ref="A76:C76"/>
    <mergeCell ref="D77:D78"/>
    <mergeCell ref="E77:E78"/>
    <mergeCell ref="F77:F78"/>
    <mergeCell ref="I77:I78"/>
    <mergeCell ref="J77:J78"/>
    <mergeCell ref="O73:P74"/>
    <mergeCell ref="A74:C74"/>
    <mergeCell ref="D75:D76"/>
    <mergeCell ref="E75:E76"/>
    <mergeCell ref="F75:F76"/>
    <mergeCell ref="I75:I76"/>
    <mergeCell ref="J75:J76"/>
    <mergeCell ref="M75:M76"/>
    <mergeCell ref="N75:N76"/>
    <mergeCell ref="O75:P76"/>
    <mergeCell ref="M77:M78"/>
    <mergeCell ref="N77:N78"/>
    <mergeCell ref="O77:P78"/>
    <mergeCell ref="A78:C78"/>
    <mergeCell ref="D79:D80"/>
    <mergeCell ref="E79:E80"/>
    <mergeCell ref="F79:F80"/>
    <mergeCell ref="I79:I80"/>
    <mergeCell ref="J79:J80"/>
    <mergeCell ref="M79:M80"/>
    <mergeCell ref="N79:N80"/>
    <mergeCell ref="O79:P80"/>
    <mergeCell ref="A80:C80"/>
    <mergeCell ref="D81:D82"/>
    <mergeCell ref="E81:E82"/>
    <mergeCell ref="F81:F82"/>
    <mergeCell ref="I81:I82"/>
    <mergeCell ref="J81:J82"/>
    <mergeCell ref="M81:M82"/>
    <mergeCell ref="N81:N82"/>
    <mergeCell ref="O81:P82"/>
    <mergeCell ref="A82:C82"/>
    <mergeCell ref="D83:D84"/>
    <mergeCell ref="E83:E84"/>
    <mergeCell ref="F83:F84"/>
    <mergeCell ref="I83:I84"/>
    <mergeCell ref="J83:J84"/>
    <mergeCell ref="M83:M84"/>
    <mergeCell ref="N83:N84"/>
    <mergeCell ref="O83:P84"/>
    <mergeCell ref="M85:M86"/>
    <mergeCell ref="N85:N86"/>
    <mergeCell ref="O85:P86"/>
    <mergeCell ref="A86:C86"/>
    <mergeCell ref="A87:C87"/>
    <mergeCell ref="F87:G87"/>
    <mergeCell ref="J87:K87"/>
    <mergeCell ref="A84:C84"/>
    <mergeCell ref="D85:D86"/>
    <mergeCell ref="E85:E86"/>
    <mergeCell ref="F85:F86"/>
    <mergeCell ref="I85:I86"/>
    <mergeCell ref="J85:J86"/>
    <mergeCell ref="F88:G88"/>
    <mergeCell ref="J88:K88"/>
    <mergeCell ref="C90:J90"/>
    <mergeCell ref="K90:N90"/>
    <mergeCell ref="C91:F91"/>
    <mergeCell ref="G91:H91"/>
    <mergeCell ref="I91:J91"/>
    <mergeCell ref="K91:L91"/>
    <mergeCell ref="M91:N91"/>
    <mergeCell ref="C94:F94"/>
    <mergeCell ref="G94:H94"/>
    <mergeCell ref="K94:L94"/>
    <mergeCell ref="M94:N94"/>
    <mergeCell ref="C95:F95"/>
    <mergeCell ref="G95:H95"/>
    <mergeCell ref="K95:L95"/>
    <mergeCell ref="M95:N95"/>
    <mergeCell ref="C92:F92"/>
    <mergeCell ref="G92:H92"/>
    <mergeCell ref="K92:L92"/>
    <mergeCell ref="M92:N92"/>
    <mergeCell ref="C93:F93"/>
    <mergeCell ref="G93:H93"/>
    <mergeCell ref="K93:L93"/>
    <mergeCell ref="M93:N93"/>
    <mergeCell ref="C98:F98"/>
    <mergeCell ref="G98:H98"/>
    <mergeCell ref="K98:L98"/>
    <mergeCell ref="M98:N98"/>
    <mergeCell ref="C99:F99"/>
    <mergeCell ref="G99:H99"/>
    <mergeCell ref="K99:L99"/>
    <mergeCell ref="M99:N99"/>
    <mergeCell ref="C96:F96"/>
    <mergeCell ref="G96:H96"/>
    <mergeCell ref="K96:L96"/>
    <mergeCell ref="M96:N96"/>
    <mergeCell ref="C97:F97"/>
    <mergeCell ref="G97:H97"/>
    <mergeCell ref="K97:L97"/>
    <mergeCell ref="M97:N97"/>
    <mergeCell ref="C104:F105"/>
    <mergeCell ref="G104:H104"/>
    <mergeCell ref="I104:K104"/>
    <mergeCell ref="L104:N104"/>
    <mergeCell ref="G105:H105"/>
    <mergeCell ref="I105:K105"/>
    <mergeCell ref="L105:N105"/>
    <mergeCell ref="M100:N100"/>
    <mergeCell ref="C102:J102"/>
    <mergeCell ref="K102:N102"/>
    <mergeCell ref="C103:H103"/>
    <mergeCell ref="I103:N103"/>
    <mergeCell ref="G109:H109"/>
    <mergeCell ref="I109:K109"/>
    <mergeCell ref="L109:N109"/>
    <mergeCell ref="C106:F107"/>
    <mergeCell ref="G106:H106"/>
    <mergeCell ref="I106:K106"/>
    <mergeCell ref="L106:N106"/>
    <mergeCell ref="G107:H107"/>
    <mergeCell ref="I107:K107"/>
    <mergeCell ref="L107:N107"/>
    <mergeCell ref="F120:G120"/>
    <mergeCell ref="I120:L120"/>
    <mergeCell ref="F121:G121"/>
    <mergeCell ref="I121:L121"/>
    <mergeCell ref="G100:L100"/>
    <mergeCell ref="G112:K112"/>
    <mergeCell ref="L112:N112"/>
    <mergeCell ref="A115:K115"/>
    <mergeCell ref="L115:N115"/>
    <mergeCell ref="C117:N117"/>
    <mergeCell ref="F119:L119"/>
    <mergeCell ref="C110:F110"/>
    <mergeCell ref="G110:H110"/>
    <mergeCell ref="I110:K110"/>
    <mergeCell ref="L110:N110"/>
    <mergeCell ref="C111:F111"/>
    <mergeCell ref="G111:H111"/>
    <mergeCell ref="I111:K111"/>
    <mergeCell ref="L111:N111"/>
    <mergeCell ref="C108:F108"/>
    <mergeCell ref="G108:H108"/>
    <mergeCell ref="I108:K108"/>
    <mergeCell ref="L108:N108"/>
    <mergeCell ref="C109:F109"/>
  </mergeCells>
  <dataValidations count="4">
    <dataValidation allowBlank="1" showInputMessage="1" showErrorMessage="1" promptTitle="Achtung" prompt="Bei einer täglichen Öffnungszeit von mehr als 6 Stunden bitte mindestens 2 Personen angeben!" sqref="I36:M36" xr:uid="{5F4B87A6-76A4-437D-BD26-35FEF590D232}"/>
    <dataValidation allowBlank="1" showInputMessage="1" showErrorMessage="1" promptTitle="Datum von:" prompt="Eingabe in TT.MM.JJJJ_x000a_" sqref="K46 N46" xr:uid="{0B90F6EE-AF8C-40AE-996C-18986F8E0868}"/>
    <dataValidation allowBlank="1" showInputMessage="1" showErrorMessage="1" promptTitle="Uhrzeit bis:" prompt="Ende der Arbeitszeit des zusätzlichen Personals" sqref="N48" xr:uid="{9FF79FFF-A2AE-4777-BC64-2078C309256E}"/>
    <dataValidation allowBlank="1" showInputMessage="1" showErrorMessage="1" promptTitle="Uhrzeit von:" prompt="Beginn der Arbeitszeit des zusätzlichen Personals" sqref="K48" xr:uid="{4F0C5978-71B1-4230-B087-236C4BFDFAD9}"/>
  </dataValidations>
  <hyperlinks>
    <hyperlink ref="N9" r:id="rId1" display="mailto:kin@stmk.gv.at" xr:uid="{A5443C25-7D1D-4FD1-AE24-2C8C077D246E}"/>
  </hyperlinks>
  <pageMargins left="0" right="0" top="0.78740157480314965" bottom="0.19685039370078741" header="0.31496062992125984" footer="0.31496062992125984"/>
  <pageSetup paperSize="9" scale="90" fitToHeight="0" orientation="landscape"/>
  <headerFooter>
    <oddHeader>&amp;CSeite &amp;P von &amp;N</oddHeader>
  </headerFooter>
  <rowBreaks count="5" manualBreakCount="5">
    <brk id="28" max="15" man="1"/>
    <brk id="51" max="15" man="1"/>
    <brk id="88" max="15" man="1"/>
    <brk id="112" max="15" man="1"/>
    <brk id="115" max="15" man="1"/>
  </rowBreaks>
  <drawing r:id="rId2"/>
  <legacyDrawing r:id="rId3"/>
  <controls>
    <mc:AlternateContent xmlns:mc="http://schemas.openxmlformats.org/markup-compatibility/2006">
      <mc:Choice Requires="x14">
        <control shapeId="32769" r:id="rId4" name="CheckBox1">
          <controlPr defaultSize="0" autoLine="0" r:id="rId5">
            <anchor moveWithCells="1">
              <from>
                <xdr:col>11</xdr:col>
                <xdr:colOff>142875</xdr:colOff>
                <xdr:row>32</xdr:row>
                <xdr:rowOff>28575</xdr:rowOff>
              </from>
              <to>
                <xdr:col>13</xdr:col>
                <xdr:colOff>752475</xdr:colOff>
                <xdr:row>33</xdr:row>
                <xdr:rowOff>85725</xdr:rowOff>
              </to>
            </anchor>
          </controlPr>
        </control>
      </mc:Choice>
      <mc:Fallback>
        <control shapeId="32769" r:id="rId4" name="CheckBox1"/>
      </mc:Fallback>
    </mc:AlternateContent>
    <mc:AlternateContent xmlns:mc="http://schemas.openxmlformats.org/markup-compatibility/2006">
      <mc:Choice Requires="x14">
        <control shapeId="32770" r:id="rId6" name="CheckBox2">
          <controlPr defaultSize="0" autoLine="0" r:id="rId7">
            <anchor moveWithCells="1">
              <from>
                <xdr:col>11</xdr:col>
                <xdr:colOff>152400</xdr:colOff>
                <xdr:row>33</xdr:row>
                <xdr:rowOff>66675</xdr:rowOff>
              </from>
              <to>
                <xdr:col>11</xdr:col>
                <xdr:colOff>295275</xdr:colOff>
                <xdr:row>34</xdr:row>
                <xdr:rowOff>0</xdr:rowOff>
              </to>
            </anchor>
          </controlPr>
        </control>
      </mc:Choice>
      <mc:Fallback>
        <control shapeId="32770" r:id="rId6" name="CheckBox2"/>
      </mc:Fallback>
    </mc:AlternateContent>
    <mc:AlternateContent xmlns:mc="http://schemas.openxmlformats.org/markup-compatibility/2006">
      <mc:Choice Requires="x14">
        <control shapeId="32771" r:id="rId8" name="CheckBox3">
          <controlPr defaultSize="0" autoLine="0" r:id="rId9">
            <anchor moveWithCells="1">
              <from>
                <xdr:col>0</xdr:col>
                <xdr:colOff>114300</xdr:colOff>
                <xdr:row>53</xdr:row>
                <xdr:rowOff>28575</xdr:rowOff>
              </from>
              <to>
                <xdr:col>0</xdr:col>
                <xdr:colOff>257175</xdr:colOff>
                <xdr:row>53</xdr:row>
                <xdr:rowOff>209550</xdr:rowOff>
              </to>
            </anchor>
          </controlPr>
        </control>
      </mc:Choice>
      <mc:Fallback>
        <control shapeId="32771" r:id="rId8" name="CheckBox3"/>
      </mc:Fallback>
    </mc:AlternateContent>
    <mc:AlternateContent xmlns:mc="http://schemas.openxmlformats.org/markup-compatibility/2006">
      <mc:Choice Requires="x14">
        <control shapeId="32772" r:id="rId10" name="CheckBox4">
          <controlPr defaultSize="0" autoLine="0" r:id="rId11">
            <anchor moveWithCells="1">
              <from>
                <xdr:col>0</xdr:col>
                <xdr:colOff>114300</xdr:colOff>
                <xdr:row>59</xdr:row>
                <xdr:rowOff>28575</xdr:rowOff>
              </from>
              <to>
                <xdr:col>0</xdr:col>
                <xdr:colOff>257175</xdr:colOff>
                <xdr:row>59</xdr:row>
                <xdr:rowOff>209550</xdr:rowOff>
              </to>
            </anchor>
          </controlPr>
        </control>
      </mc:Choice>
      <mc:Fallback>
        <control shapeId="32772" r:id="rId10" name="CheckBox4"/>
      </mc:Fallback>
    </mc:AlternateContent>
    <mc:AlternateContent xmlns:mc="http://schemas.openxmlformats.org/markup-compatibility/2006">
      <mc:Choice Requires="x14">
        <control shapeId="32775" r:id="rId12" name="CheckBox6">
          <controlPr defaultSize="0" autoLine="0" r:id="rId13">
            <anchor moveWithCells="1">
              <from>
                <xdr:col>11</xdr:col>
                <xdr:colOff>142875</xdr:colOff>
                <xdr:row>33</xdr:row>
                <xdr:rowOff>19050</xdr:rowOff>
              </from>
              <to>
                <xdr:col>13</xdr:col>
                <xdr:colOff>752475</xdr:colOff>
                <xdr:row>34</xdr:row>
                <xdr:rowOff>76200</xdr:rowOff>
              </to>
            </anchor>
          </controlPr>
        </control>
      </mc:Choice>
      <mc:Fallback>
        <control shapeId="32775" r:id="rId12" name="CheckBox6"/>
      </mc:Fallback>
    </mc:AlternateContent>
    <mc:AlternateContent xmlns:mc="http://schemas.openxmlformats.org/markup-compatibility/2006">
      <mc:Choice Requires="x14">
        <control shapeId="32773" r:id="rId14" name="Check Box 5">
          <controlPr defaultSize="0" autoFill="0" autoLine="0" autoPict="0">
            <anchor moveWithCells="1">
              <from>
                <xdr:col>2</xdr:col>
                <xdr:colOff>257175</xdr:colOff>
                <xdr:row>43</xdr:row>
                <xdr:rowOff>9525</xdr:rowOff>
              </from>
              <to>
                <xdr:col>5</xdr:col>
                <xdr:colOff>133350</xdr:colOff>
                <xdr:row>43</xdr:row>
                <xdr:rowOff>219075</xdr:rowOff>
              </to>
            </anchor>
          </controlPr>
        </control>
      </mc:Choice>
    </mc:AlternateContent>
    <mc:AlternateContent xmlns:mc="http://schemas.openxmlformats.org/markup-compatibility/2006">
      <mc:Choice Requires="x14">
        <control shapeId="32774" r:id="rId15" name="Check Box 6">
          <controlPr defaultSize="0" autoFill="0" autoLine="0" autoPict="0">
            <anchor moveWithCells="1">
              <from>
                <xdr:col>2</xdr:col>
                <xdr:colOff>257175</xdr:colOff>
                <xdr:row>45</xdr:row>
                <xdr:rowOff>9525</xdr:rowOff>
              </from>
              <to>
                <xdr:col>5</xdr:col>
                <xdr:colOff>133350</xdr:colOff>
                <xdr:row>45</xdr:row>
                <xdr:rowOff>219075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A816-BA44-43D2-B545-43B380E2FB03}">
  <sheetPr codeName="Tabelle9">
    <pageSetUpPr fitToPage="1"/>
  </sheetPr>
  <dimension ref="A1:S121"/>
  <sheetViews>
    <sheetView zoomScaleNormal="100" zoomScaleSheetLayoutView="80" workbookViewId="0">
      <selection activeCell="F20" sqref="F20:L20"/>
    </sheetView>
  </sheetViews>
  <sheetFormatPr baseColWidth="10" defaultRowHeight="15" x14ac:dyDescent="0.25"/>
  <cols>
    <col min="1" max="1" width="9.7109375" style="59" customWidth="1"/>
    <col min="2" max="2" width="9.140625" style="59" hidden="1" customWidth="1"/>
    <col min="3" max="3" width="10.7109375" style="59" customWidth="1"/>
    <col min="4" max="4" width="9.28515625" style="59" hidden="1" customWidth="1"/>
    <col min="5" max="5" width="8.140625" style="59" customWidth="1"/>
    <col min="6" max="6" width="13.140625" style="59" customWidth="1"/>
    <col min="7" max="7" width="16.42578125" style="59" customWidth="1"/>
    <col min="8" max="8" width="16.140625" style="59" customWidth="1"/>
    <col min="9" max="9" width="6" style="59" customWidth="1"/>
    <col min="10" max="10" width="11.28515625" style="59" customWidth="1"/>
    <col min="11" max="11" width="14.7109375" style="59" customWidth="1"/>
    <col min="12" max="12" width="13.42578125" style="59" customWidth="1"/>
    <col min="13" max="13" width="2.7109375" style="59" customWidth="1"/>
    <col min="14" max="14" width="16.7109375" style="59" customWidth="1"/>
    <col min="15" max="16" width="10.7109375" style="59" customWidth="1"/>
    <col min="17" max="16384" width="11.42578125" style="59"/>
  </cols>
  <sheetData>
    <row r="1" spans="1:15" x14ac:dyDescent="0.25">
      <c r="A1" s="200" t="s">
        <v>0</v>
      </c>
      <c r="B1" s="200"/>
      <c r="C1" s="200"/>
      <c r="D1" s="157"/>
      <c r="E1" s="41"/>
      <c r="F1" s="58"/>
    </row>
    <row r="2" spans="1:15" x14ac:dyDescent="0.25">
      <c r="A2" s="75" t="s">
        <v>1</v>
      </c>
      <c r="B2" s="75"/>
      <c r="C2" s="75"/>
      <c r="D2" s="75"/>
      <c r="E2" s="41"/>
      <c r="F2" s="58"/>
    </row>
    <row r="3" spans="1:15" ht="15" customHeight="1" x14ac:dyDescent="0.25">
      <c r="A3" s="76" t="s">
        <v>2</v>
      </c>
      <c r="B3" s="76"/>
      <c r="C3" s="76"/>
      <c r="D3" s="76"/>
      <c r="E3" s="77"/>
      <c r="F3" s="58"/>
    </row>
    <row r="4" spans="1:15" ht="14.45" customHeight="1" x14ac:dyDescent="0.25">
      <c r="A4" s="75" t="s">
        <v>4</v>
      </c>
      <c r="B4" s="75"/>
      <c r="C4" s="75"/>
      <c r="D4" s="75"/>
      <c r="E4" s="41"/>
      <c r="F4" s="58"/>
      <c r="K4" s="2"/>
    </row>
    <row r="5" spans="1:15" ht="14.45" customHeight="1" x14ac:dyDescent="0.25">
      <c r="A5" s="75" t="s">
        <v>5</v>
      </c>
      <c r="B5" s="75"/>
      <c r="C5" s="75"/>
      <c r="D5" s="75"/>
      <c r="E5" s="41"/>
      <c r="F5" s="58"/>
      <c r="G5" s="182"/>
      <c r="H5" s="182"/>
      <c r="I5" s="60"/>
      <c r="J5" s="3"/>
      <c r="K5" s="2"/>
    </row>
    <row r="6" spans="1:15" ht="14.45" customHeight="1" x14ac:dyDescent="0.25">
      <c r="A6" s="201" t="s">
        <v>6</v>
      </c>
      <c r="B6" s="201"/>
      <c r="C6" s="201"/>
      <c r="D6" s="201"/>
      <c r="E6" s="201"/>
      <c r="F6" s="58"/>
      <c r="G6" s="182"/>
      <c r="H6" s="182"/>
      <c r="I6" s="3"/>
      <c r="J6" s="3"/>
      <c r="K6" s="2"/>
      <c r="L6" s="192" t="s">
        <v>64</v>
      </c>
      <c r="M6" s="192"/>
      <c r="N6" s="132" t="s">
        <v>82</v>
      </c>
    </row>
    <row r="7" spans="1:15" ht="14.45" customHeight="1" x14ac:dyDescent="0.25">
      <c r="A7" s="61"/>
      <c r="B7" s="61"/>
      <c r="C7" s="61"/>
      <c r="D7" s="61"/>
      <c r="E7" s="61"/>
      <c r="G7" s="155"/>
      <c r="H7" s="155"/>
      <c r="I7" s="3"/>
      <c r="J7" s="3"/>
      <c r="K7" s="2"/>
      <c r="L7" s="192" t="s">
        <v>62</v>
      </c>
      <c r="M7" s="192"/>
      <c r="N7" s="133" t="s">
        <v>83</v>
      </c>
    </row>
    <row r="8" spans="1:15" ht="14.45" customHeight="1" x14ac:dyDescent="0.25">
      <c r="A8" s="61"/>
      <c r="B8" s="61"/>
      <c r="C8" s="61"/>
      <c r="D8" s="61"/>
      <c r="E8" s="61"/>
      <c r="G8" s="155"/>
      <c r="H8" s="155"/>
      <c r="I8" s="3"/>
      <c r="J8" s="3"/>
      <c r="K8" s="2"/>
      <c r="L8" s="192" t="s">
        <v>63</v>
      </c>
      <c r="M8" s="192"/>
      <c r="N8" s="133" t="s">
        <v>84</v>
      </c>
    </row>
    <row r="9" spans="1:15" ht="14.45" customHeight="1" x14ac:dyDescent="0.25">
      <c r="A9" s="61"/>
      <c r="B9" s="61"/>
      <c r="C9" s="61"/>
      <c r="D9" s="61"/>
      <c r="E9" s="61"/>
      <c r="G9" s="155"/>
      <c r="H9" s="155"/>
      <c r="I9" s="3"/>
      <c r="J9" s="3"/>
      <c r="K9" s="2"/>
      <c r="L9" s="192" t="s">
        <v>74</v>
      </c>
      <c r="M9" s="192"/>
      <c r="N9" s="134" t="s">
        <v>61</v>
      </c>
    </row>
    <row r="10" spans="1:15" ht="14.45" customHeight="1" x14ac:dyDescent="0.25">
      <c r="A10" s="193" t="s">
        <v>3</v>
      </c>
      <c r="B10" s="193"/>
      <c r="C10" s="193"/>
      <c r="D10" s="193"/>
      <c r="E10" s="193"/>
      <c r="F10" s="193"/>
      <c r="G10" s="193"/>
      <c r="H10" s="193"/>
      <c r="I10" s="193"/>
      <c r="J10" s="193"/>
      <c r="K10" s="193"/>
      <c r="L10" s="193"/>
      <c r="M10" s="193"/>
      <c r="N10" s="193"/>
      <c r="O10" s="130"/>
    </row>
    <row r="11" spans="1:15" ht="15" customHeight="1" x14ac:dyDescent="0.25">
      <c r="A11" s="193"/>
      <c r="B11" s="193"/>
      <c r="C11" s="193"/>
      <c r="D11" s="193"/>
      <c r="E11" s="193"/>
      <c r="F11" s="193"/>
      <c r="G11" s="193"/>
      <c r="H11" s="193"/>
      <c r="I11" s="193"/>
      <c r="J11" s="193"/>
      <c r="K11" s="193"/>
      <c r="L11" s="193"/>
      <c r="M11" s="193"/>
      <c r="N11" s="193"/>
      <c r="O11" s="130"/>
    </row>
    <row r="12" spans="1:15" ht="14.45" customHeight="1" x14ac:dyDescent="0.25">
      <c r="B12" s="173"/>
      <c r="C12" s="194" t="s">
        <v>102</v>
      </c>
      <c r="D12" s="194"/>
      <c r="E12" s="194"/>
      <c r="F12" s="194"/>
      <c r="G12" s="194"/>
      <c r="H12" s="194"/>
      <c r="I12" s="194"/>
      <c r="J12" s="194"/>
      <c r="K12" s="194"/>
      <c r="L12" s="194"/>
      <c r="M12" s="194"/>
      <c r="N12" s="194"/>
    </row>
    <row r="13" spans="1:15" x14ac:dyDescent="0.25">
      <c r="A13" s="62"/>
      <c r="B13" s="173"/>
      <c r="C13" s="194"/>
      <c r="D13" s="194"/>
      <c r="E13" s="194"/>
      <c r="F13" s="194"/>
      <c r="G13" s="194"/>
      <c r="H13" s="194"/>
      <c r="I13" s="194"/>
      <c r="J13" s="194"/>
      <c r="K13" s="194"/>
      <c r="L13" s="194"/>
      <c r="M13" s="194"/>
      <c r="N13" s="194"/>
    </row>
    <row r="14" spans="1:15" ht="54" customHeight="1" x14ac:dyDescent="0.25">
      <c r="A14" s="62"/>
      <c r="B14" s="173"/>
      <c r="C14" s="194"/>
      <c r="D14" s="194"/>
      <c r="E14" s="194"/>
      <c r="F14" s="194"/>
      <c r="G14" s="194"/>
      <c r="H14" s="194"/>
      <c r="I14" s="194"/>
      <c r="J14" s="194"/>
      <c r="K14" s="194"/>
      <c r="L14" s="194"/>
      <c r="M14" s="194"/>
      <c r="N14" s="194"/>
      <c r="O14" s="4"/>
    </row>
    <row r="15" spans="1:15" ht="10.9" customHeight="1" thickBot="1" x14ac:dyDescent="0.3">
      <c r="C15" s="63"/>
      <c r="D15" s="63"/>
      <c r="E15" s="63"/>
      <c r="F15" s="63"/>
      <c r="G15" s="63"/>
      <c r="H15" s="63"/>
      <c r="I15" s="63"/>
      <c r="J15" s="63"/>
      <c r="K15" s="63"/>
      <c r="L15" s="63"/>
      <c r="M15" s="63"/>
    </row>
    <row r="16" spans="1:15" ht="34.5" customHeight="1" thickBot="1" x14ac:dyDescent="0.3">
      <c r="C16" s="195" t="s">
        <v>79</v>
      </c>
      <c r="D16" s="196"/>
      <c r="E16" s="196"/>
      <c r="F16" s="196"/>
      <c r="G16" s="196"/>
      <c r="H16" s="196"/>
      <c r="I16" s="196"/>
      <c r="J16" s="196"/>
      <c r="K16" s="196"/>
      <c r="L16" s="196"/>
      <c r="M16" s="196"/>
      <c r="N16" s="197"/>
    </row>
    <row r="17" spans="3:19" ht="10.9" customHeight="1" x14ac:dyDescent="0.25">
      <c r="C17" s="63"/>
      <c r="D17" s="63"/>
      <c r="E17" s="63"/>
      <c r="F17" s="63"/>
      <c r="G17" s="63"/>
      <c r="H17" s="63"/>
      <c r="I17" s="63"/>
      <c r="J17" s="63"/>
      <c r="K17" s="63"/>
      <c r="L17" s="63"/>
      <c r="M17" s="63"/>
    </row>
    <row r="18" spans="3:19" ht="16.149999999999999" customHeight="1" x14ac:dyDescent="0.25">
      <c r="C18" s="6" t="s">
        <v>7</v>
      </c>
      <c r="D18" s="6"/>
      <c r="E18" s="6"/>
      <c r="F18" s="6"/>
      <c r="G18" s="6"/>
      <c r="H18" s="7"/>
      <c r="I18" s="1"/>
    </row>
    <row r="19" spans="3:19" s="64" customFormat="1" ht="19.899999999999999" customHeight="1" thickBot="1" x14ac:dyDescent="0.3">
      <c r="C19" s="8" t="s">
        <v>8</v>
      </c>
      <c r="D19" s="8"/>
      <c r="E19" s="8"/>
      <c r="F19" s="9"/>
      <c r="G19" s="9"/>
      <c r="H19" s="9"/>
      <c r="I19" s="9"/>
      <c r="J19" s="9"/>
      <c r="K19" s="9"/>
      <c r="L19" s="9"/>
      <c r="M19" s="9"/>
    </row>
    <row r="20" spans="3:19" s="64" customFormat="1" ht="19.899999999999999" customHeight="1" x14ac:dyDescent="0.25">
      <c r="C20" s="65"/>
      <c r="D20" s="66"/>
      <c r="E20" s="10" t="s">
        <v>9</v>
      </c>
      <c r="F20" s="198"/>
      <c r="G20" s="198"/>
      <c r="H20" s="198"/>
      <c r="I20" s="198"/>
      <c r="J20" s="198"/>
      <c r="K20" s="198"/>
      <c r="L20" s="198"/>
      <c r="M20" s="66"/>
      <c r="N20" s="67"/>
    </row>
    <row r="21" spans="3:19" s="64" customFormat="1" ht="19.899999999999999" customHeight="1" x14ac:dyDescent="0.25">
      <c r="C21" s="68"/>
      <c r="E21" s="11" t="s">
        <v>10</v>
      </c>
      <c r="F21" s="199"/>
      <c r="G21" s="199"/>
      <c r="H21" s="199"/>
      <c r="I21" s="199"/>
      <c r="J21" s="199"/>
      <c r="K21" s="12" t="s">
        <v>11</v>
      </c>
      <c r="L21" s="156"/>
      <c r="N21" s="69"/>
    </row>
    <row r="22" spans="3:19" s="64" customFormat="1" ht="19.899999999999999" customHeight="1" thickBot="1" x14ac:dyDescent="0.3">
      <c r="C22" s="184" t="s">
        <v>12</v>
      </c>
      <c r="D22" s="185"/>
      <c r="E22" s="185"/>
      <c r="F22" s="122"/>
      <c r="G22" s="13" t="s">
        <v>13</v>
      </c>
      <c r="H22" s="186"/>
      <c r="I22" s="186"/>
      <c r="J22" s="186"/>
      <c r="K22" s="186"/>
      <c r="L22" s="186"/>
      <c r="M22" s="186"/>
      <c r="N22" s="187"/>
    </row>
    <row r="23" spans="3:19" s="64" customFormat="1" ht="15.75" x14ac:dyDescent="0.25">
      <c r="C23" s="14"/>
      <c r="D23" s="14"/>
      <c r="E23" s="14"/>
      <c r="F23" s="9"/>
      <c r="G23" s="15"/>
      <c r="H23" s="16"/>
      <c r="I23" s="16"/>
      <c r="J23" s="16"/>
      <c r="K23" s="16"/>
      <c r="L23" s="16"/>
      <c r="M23" s="16"/>
      <c r="N23" s="16"/>
    </row>
    <row r="24" spans="3:19" ht="21.6" customHeight="1" thickBot="1" x14ac:dyDescent="0.3">
      <c r="C24" s="202" t="s">
        <v>14</v>
      </c>
      <c r="D24" s="202"/>
      <c r="E24" s="202"/>
      <c r="F24" s="203" t="s">
        <v>15</v>
      </c>
      <c r="G24" s="203"/>
      <c r="K24" s="204"/>
      <c r="L24" s="204"/>
      <c r="M24" s="160"/>
    </row>
    <row r="25" spans="3:19" ht="21.6" customHeight="1" x14ac:dyDescent="0.25">
      <c r="C25" s="17" t="s">
        <v>16</v>
      </c>
      <c r="D25" s="18"/>
      <c r="E25" s="70"/>
      <c r="F25" s="70"/>
      <c r="G25" s="19"/>
      <c r="H25" s="205"/>
      <c r="I25" s="205"/>
      <c r="J25" s="205"/>
      <c r="K25" s="206"/>
      <c r="L25" s="206"/>
      <c r="M25" s="161"/>
      <c r="N25" s="71"/>
    </row>
    <row r="26" spans="3:19" s="64" customFormat="1" ht="19.899999999999999" customHeight="1" x14ac:dyDescent="0.25">
      <c r="C26" s="211" t="s">
        <v>17</v>
      </c>
      <c r="D26" s="212"/>
      <c r="E26" s="212"/>
      <c r="F26" s="20"/>
      <c r="G26" s="20"/>
      <c r="H26" s="213" t="s">
        <v>18</v>
      </c>
      <c r="I26" s="213"/>
      <c r="J26" s="213"/>
      <c r="K26" s="9"/>
      <c r="L26" s="9"/>
      <c r="M26" s="9"/>
      <c r="N26" s="69"/>
    </row>
    <row r="27" spans="3:19" s="64" customFormat="1" ht="19.899999999999999" customHeight="1" x14ac:dyDescent="0.25">
      <c r="C27" s="68"/>
      <c r="E27" s="11" t="s">
        <v>10</v>
      </c>
      <c r="F27" s="199"/>
      <c r="G27" s="199"/>
      <c r="H27" s="199"/>
      <c r="I27" s="199"/>
      <c r="J27" s="199"/>
      <c r="K27" s="12" t="s">
        <v>11</v>
      </c>
      <c r="L27" s="156"/>
      <c r="N27" s="69"/>
    </row>
    <row r="28" spans="3:19" s="64" customFormat="1" ht="19.899999999999999" customHeight="1" thickBot="1" x14ac:dyDescent="0.3">
      <c r="C28" s="184" t="s">
        <v>12</v>
      </c>
      <c r="D28" s="185"/>
      <c r="E28" s="185"/>
      <c r="F28" s="122"/>
      <c r="G28" s="13" t="s">
        <v>13</v>
      </c>
      <c r="H28" s="186"/>
      <c r="I28" s="186"/>
      <c r="J28" s="186"/>
      <c r="K28" s="186"/>
      <c r="L28" s="186"/>
      <c r="M28" s="186"/>
      <c r="N28" s="187"/>
    </row>
    <row r="29" spans="3:19" ht="15.6" customHeight="1" x14ac:dyDescent="0.25">
      <c r="C29" s="1"/>
      <c r="D29" s="1"/>
      <c r="E29" s="1"/>
      <c r="F29" s="1"/>
      <c r="G29" s="1"/>
      <c r="H29" s="158"/>
      <c r="I29" s="158"/>
      <c r="J29" s="158"/>
      <c r="K29" s="158"/>
      <c r="L29" s="158"/>
      <c r="M29" s="158"/>
    </row>
    <row r="30" spans="3:19" s="64" customFormat="1" ht="19.899999999999999" customHeight="1" x14ac:dyDescent="0.25">
      <c r="C30" s="8" t="s">
        <v>19</v>
      </c>
      <c r="D30" s="8"/>
      <c r="S30" s="81"/>
    </row>
    <row r="31" spans="3:19" s="64" customFormat="1" ht="19.149999999999999" customHeight="1" x14ac:dyDescent="0.25">
      <c r="C31" s="104" t="s">
        <v>78</v>
      </c>
      <c r="D31" s="95"/>
      <c r="E31" s="95"/>
      <c r="F31" s="96"/>
      <c r="G31" s="97"/>
      <c r="H31" s="91"/>
      <c r="I31" s="91"/>
      <c r="J31" s="92"/>
      <c r="K31" s="93"/>
      <c r="L31" s="92"/>
      <c r="M31" s="92"/>
      <c r="N31" s="93"/>
    </row>
    <row r="32" spans="3:19" s="64" customFormat="1" ht="19.149999999999999" customHeight="1" thickBot="1" x14ac:dyDescent="0.3">
      <c r="C32" s="27" t="s">
        <v>65</v>
      </c>
      <c r="D32" s="8"/>
      <c r="I32" s="91"/>
      <c r="J32" s="92"/>
      <c r="K32" s="93"/>
      <c r="L32" s="92"/>
      <c r="M32" s="92"/>
      <c r="N32" s="93"/>
    </row>
    <row r="33" spans="3:14" s="64" customFormat="1" ht="19.149999999999999" customHeight="1" x14ac:dyDescent="0.25">
      <c r="C33" s="65" t="s">
        <v>20</v>
      </c>
      <c r="D33" s="66"/>
      <c r="E33" s="66"/>
      <c r="F33" s="66"/>
      <c r="G33" s="98" t="s">
        <v>21</v>
      </c>
      <c r="H33" s="119"/>
      <c r="I33" s="21"/>
      <c r="J33" s="214" t="s">
        <v>92</v>
      </c>
      <c r="K33" s="214"/>
      <c r="L33" s="216"/>
      <c r="M33" s="216"/>
      <c r="N33" s="217"/>
    </row>
    <row r="34" spans="3:14" s="64" customFormat="1" ht="19.149999999999999" customHeight="1" x14ac:dyDescent="0.25">
      <c r="C34" s="22"/>
      <c r="D34" s="79"/>
      <c r="E34" s="79"/>
      <c r="F34" s="79"/>
      <c r="G34" s="99"/>
      <c r="H34" s="99" t="s">
        <v>22</v>
      </c>
      <c r="I34" s="72"/>
      <c r="J34" s="215"/>
      <c r="K34" s="215"/>
      <c r="L34" s="218"/>
      <c r="M34" s="218"/>
      <c r="N34" s="219"/>
    </row>
    <row r="35" spans="3:14" s="64" customFormat="1" ht="9" customHeight="1" x14ac:dyDescent="0.25">
      <c r="C35" s="136"/>
      <c r="D35" s="89"/>
      <c r="E35" s="89"/>
      <c r="F35" s="90"/>
      <c r="G35" s="91"/>
      <c r="H35" s="91"/>
      <c r="I35" s="91"/>
      <c r="J35" s="92"/>
      <c r="K35" s="93"/>
      <c r="L35" s="92"/>
      <c r="M35" s="92"/>
      <c r="N35" s="94"/>
    </row>
    <row r="36" spans="3:14" s="64" customFormat="1" ht="29.25" customHeight="1" x14ac:dyDescent="0.25">
      <c r="C36" s="22"/>
      <c r="D36" s="79"/>
      <c r="E36" s="209" t="s">
        <v>85</v>
      </c>
      <c r="F36" s="209"/>
      <c r="G36" s="209"/>
      <c r="H36" s="209"/>
      <c r="I36" s="210"/>
      <c r="J36" s="210"/>
      <c r="K36" s="210"/>
      <c r="L36" s="210"/>
      <c r="M36" s="210"/>
      <c r="N36" s="159"/>
    </row>
    <row r="37" spans="3:14" s="64" customFormat="1" ht="9" customHeight="1" x14ac:dyDescent="0.25">
      <c r="C37" s="136"/>
      <c r="D37" s="89"/>
      <c r="E37" s="89"/>
      <c r="F37" s="90"/>
      <c r="G37" s="91"/>
      <c r="H37" s="91"/>
      <c r="I37" s="91"/>
      <c r="J37" s="92"/>
      <c r="K37" s="93"/>
      <c r="L37" s="92"/>
      <c r="M37" s="92"/>
      <c r="N37" s="94"/>
    </row>
    <row r="38" spans="3:14" s="64" customFormat="1" ht="19.149999999999999" customHeight="1" x14ac:dyDescent="0.25">
      <c r="C38" s="88"/>
      <c r="D38" s="72"/>
      <c r="E38" s="72"/>
      <c r="F38" s="100" t="s">
        <v>60</v>
      </c>
      <c r="G38" s="356" t="s">
        <v>75</v>
      </c>
      <c r="H38" s="137">
        <v>21</v>
      </c>
      <c r="I38" s="57"/>
      <c r="J38" s="72"/>
      <c r="K38" s="72"/>
      <c r="L38" s="72"/>
      <c r="M38" s="72"/>
      <c r="N38" s="73"/>
    </row>
    <row r="39" spans="3:14" s="64" customFormat="1" ht="19.149999999999999" customHeight="1" x14ac:dyDescent="0.25">
      <c r="C39" s="88"/>
      <c r="D39" s="72"/>
      <c r="E39" s="72"/>
      <c r="F39" s="72"/>
      <c r="G39" s="138" t="s">
        <v>76</v>
      </c>
      <c r="H39" s="156"/>
      <c r="I39" s="57"/>
      <c r="J39" s="72"/>
      <c r="K39" s="72"/>
      <c r="L39" s="72"/>
      <c r="M39" s="72"/>
      <c r="N39" s="73"/>
    </row>
    <row r="40" spans="3:14" s="64" customFormat="1" ht="19.149999999999999" customHeight="1" x14ac:dyDescent="0.25">
      <c r="C40" s="68"/>
      <c r="D40" s="81"/>
      <c r="E40" s="81"/>
      <c r="F40" s="207" t="s">
        <v>67</v>
      </c>
      <c r="G40" s="207"/>
      <c r="H40" s="207"/>
      <c r="I40" s="207"/>
      <c r="J40" s="80" t="s">
        <v>23</v>
      </c>
      <c r="K40" s="139"/>
      <c r="L40" s="80" t="s">
        <v>24</v>
      </c>
      <c r="M40" s="162"/>
      <c r="N40" s="140"/>
    </row>
    <row r="41" spans="3:14" s="64" customFormat="1" ht="19.149999999999999" customHeight="1" x14ac:dyDescent="0.25">
      <c r="C41" s="101"/>
      <c r="D41" s="102"/>
      <c r="E41" s="102"/>
      <c r="F41" s="207" t="s">
        <v>86</v>
      </c>
      <c r="G41" s="207"/>
      <c r="H41" s="207"/>
      <c r="I41" s="207"/>
      <c r="J41" s="80" t="s">
        <v>23</v>
      </c>
      <c r="K41" s="120"/>
      <c r="L41" s="80" t="s">
        <v>24</v>
      </c>
      <c r="M41" s="162"/>
      <c r="N41" s="121"/>
    </row>
    <row r="42" spans="3:14" s="64" customFormat="1" ht="9" customHeight="1" x14ac:dyDescent="0.25">
      <c r="C42" s="136"/>
      <c r="D42" s="89"/>
      <c r="E42" s="89"/>
      <c r="F42" s="90"/>
      <c r="G42" s="91"/>
      <c r="H42" s="91"/>
      <c r="I42" s="91"/>
      <c r="J42" s="92"/>
      <c r="K42" s="93"/>
      <c r="L42" s="92"/>
      <c r="M42" s="92"/>
      <c r="N42" s="94"/>
    </row>
    <row r="43" spans="3:14" s="64" customFormat="1" ht="19.149999999999999" customHeight="1" x14ac:dyDescent="0.25">
      <c r="C43" s="118" t="s">
        <v>80</v>
      </c>
      <c r="D43" s="135"/>
      <c r="E43" s="81"/>
      <c r="F43" s="81"/>
      <c r="G43" s="81"/>
      <c r="H43" s="81"/>
      <c r="I43" s="91"/>
      <c r="J43" s="92"/>
      <c r="K43" s="93"/>
      <c r="L43" s="92"/>
      <c r="M43" s="92"/>
      <c r="N43" s="94"/>
    </row>
    <row r="44" spans="3:14" s="64" customFormat="1" ht="19.149999999999999" customHeight="1" x14ac:dyDescent="0.25">
      <c r="C44" s="106"/>
      <c r="D44" s="103"/>
      <c r="E44" s="208" t="s">
        <v>70</v>
      </c>
      <c r="F44" s="208"/>
      <c r="G44" s="208"/>
      <c r="H44" s="85"/>
      <c r="I44" s="84"/>
      <c r="J44" s="80" t="s">
        <v>23</v>
      </c>
      <c r="K44" s="108">
        <v>46266</v>
      </c>
      <c r="L44" s="80" t="s">
        <v>24</v>
      </c>
      <c r="M44" s="80"/>
      <c r="N44" s="114">
        <v>46630</v>
      </c>
    </row>
    <row r="45" spans="3:14" s="64" customFormat="1" ht="9" customHeight="1" x14ac:dyDescent="0.25">
      <c r="C45" s="106"/>
      <c r="D45" s="103"/>
      <c r="E45" s="163"/>
      <c r="F45" s="163"/>
      <c r="G45" s="163"/>
      <c r="H45" s="85"/>
      <c r="I45" s="84"/>
      <c r="J45" s="80"/>
      <c r="K45" s="108"/>
      <c r="L45" s="92"/>
      <c r="M45" s="92"/>
      <c r="N45" s="109"/>
    </row>
    <row r="46" spans="3:14" s="64" customFormat="1" ht="19.149999999999999" customHeight="1" x14ac:dyDescent="0.25">
      <c r="C46" s="106"/>
      <c r="D46" s="81"/>
      <c r="E46" s="85" t="s">
        <v>69</v>
      </c>
      <c r="F46" s="117"/>
      <c r="G46" s="116"/>
      <c r="H46" s="116"/>
      <c r="I46" s="84"/>
      <c r="J46" s="80" t="s">
        <v>23</v>
      </c>
      <c r="K46" s="139"/>
      <c r="L46" s="80" t="s">
        <v>24</v>
      </c>
      <c r="M46" s="105"/>
      <c r="N46" s="140"/>
    </row>
    <row r="47" spans="3:14" s="64" customFormat="1" ht="9" customHeight="1" x14ac:dyDescent="0.25">
      <c r="C47" s="68"/>
      <c r="D47" s="81"/>
      <c r="E47" s="81"/>
      <c r="F47" s="82"/>
      <c r="G47" s="84"/>
      <c r="H47" s="84"/>
      <c r="I47" s="84"/>
      <c r="J47" s="80"/>
      <c r="K47" s="110"/>
      <c r="L47" s="92"/>
      <c r="M47" s="111"/>
      <c r="N47" s="112"/>
    </row>
    <row r="48" spans="3:14" s="64" customFormat="1" ht="29.25" customHeight="1" x14ac:dyDescent="0.25">
      <c r="C48" s="115"/>
      <c r="D48" s="81"/>
      <c r="E48" s="81"/>
      <c r="F48" s="208" t="s">
        <v>81</v>
      </c>
      <c r="G48" s="208"/>
      <c r="H48" s="208"/>
      <c r="I48" s="84"/>
      <c r="J48" s="80" t="s">
        <v>23</v>
      </c>
      <c r="K48" s="120"/>
      <c r="L48" s="80" t="s">
        <v>24</v>
      </c>
      <c r="M48" s="105"/>
      <c r="N48" s="121"/>
    </row>
    <row r="49" spans="1:18" s="64" customFormat="1" ht="9" customHeight="1" x14ac:dyDescent="0.25">
      <c r="C49" s="68"/>
      <c r="D49" s="81"/>
      <c r="E49" s="81"/>
      <c r="F49" s="82"/>
      <c r="G49" s="116"/>
      <c r="H49" s="84"/>
      <c r="I49" s="84"/>
      <c r="J49" s="80"/>
      <c r="K49" s="93"/>
      <c r="L49" s="92"/>
      <c r="M49" s="92"/>
      <c r="N49" s="94"/>
    </row>
    <row r="50" spans="1:18" s="64" customFormat="1" ht="19.149999999999999" customHeight="1" x14ac:dyDescent="0.25">
      <c r="C50" s="68"/>
      <c r="D50" s="81"/>
      <c r="E50" s="81"/>
      <c r="F50" s="85" t="s">
        <v>66</v>
      </c>
      <c r="H50" s="81"/>
      <c r="I50" s="81"/>
      <c r="J50" s="82"/>
      <c r="K50" s="131"/>
      <c r="L50" s="220"/>
      <c r="M50" s="220"/>
      <c r="N50" s="221"/>
    </row>
    <row r="51" spans="1:18" s="64" customFormat="1" ht="9" customHeight="1" thickBot="1" x14ac:dyDescent="0.3">
      <c r="C51" s="87"/>
      <c r="D51" s="86"/>
      <c r="E51" s="86"/>
      <c r="F51" s="86"/>
      <c r="G51" s="86"/>
      <c r="H51" s="86"/>
      <c r="I51" s="86"/>
      <c r="J51" s="86"/>
      <c r="K51" s="86"/>
      <c r="L51" s="86"/>
      <c r="M51" s="86"/>
      <c r="N51" s="107"/>
    </row>
    <row r="52" spans="1:18" s="64" customFormat="1" ht="18" customHeight="1" x14ac:dyDescent="0.25">
      <c r="A52" s="113"/>
      <c r="B52" s="113"/>
      <c r="C52" s="89"/>
      <c r="D52" s="89"/>
      <c r="E52" s="89"/>
      <c r="F52" s="90"/>
      <c r="G52" s="91"/>
      <c r="H52" s="91"/>
      <c r="I52" s="91"/>
      <c r="J52" s="92"/>
      <c r="K52" s="93"/>
      <c r="L52" s="92"/>
      <c r="M52" s="92"/>
      <c r="N52" s="93"/>
    </row>
    <row r="53" spans="1:18" s="64" customFormat="1" ht="25.9" customHeight="1" x14ac:dyDescent="0.25">
      <c r="A53" s="27" t="s">
        <v>26</v>
      </c>
      <c r="C53" s="24"/>
      <c r="D53" s="24"/>
      <c r="E53" s="24"/>
      <c r="F53" s="24"/>
      <c r="G53" s="24"/>
      <c r="H53" s="24"/>
      <c r="I53" s="24"/>
      <c r="J53" s="26"/>
      <c r="K53" s="25"/>
      <c r="L53" s="23"/>
      <c r="M53" s="23"/>
      <c r="N53" s="25"/>
    </row>
    <row r="54" spans="1:18" ht="19.5" thickBot="1" x14ac:dyDescent="0.35">
      <c r="A54" s="28" t="s">
        <v>27</v>
      </c>
    </row>
    <row r="55" spans="1:18" ht="37.9" customHeight="1" x14ac:dyDescent="0.25">
      <c r="A55" s="222" t="s">
        <v>25</v>
      </c>
      <c r="B55" s="223"/>
      <c r="C55" s="224"/>
      <c r="D55" s="29"/>
      <c r="E55" s="225" t="s">
        <v>28</v>
      </c>
      <c r="F55" s="225" t="s">
        <v>29</v>
      </c>
      <c r="G55" s="227" t="s">
        <v>30</v>
      </c>
      <c r="H55" s="227"/>
      <c r="I55" s="228" t="s">
        <v>31</v>
      </c>
      <c r="J55" s="229"/>
      <c r="K55" s="232" t="s">
        <v>32</v>
      </c>
      <c r="L55" s="233"/>
      <c r="M55" s="234" t="s">
        <v>73</v>
      </c>
      <c r="N55" s="235"/>
      <c r="P55" s="5"/>
      <c r="Q55" s="74"/>
      <c r="R55" s="74"/>
    </row>
    <row r="56" spans="1:18" ht="63.75" thickBot="1" x14ac:dyDescent="0.3">
      <c r="A56" s="30" t="s">
        <v>33</v>
      </c>
      <c r="B56" s="31" t="s">
        <v>34</v>
      </c>
      <c r="C56" s="165" t="s">
        <v>35</v>
      </c>
      <c r="D56" s="31" t="s">
        <v>34</v>
      </c>
      <c r="E56" s="226"/>
      <c r="F56" s="226"/>
      <c r="G56" s="165" t="s">
        <v>36</v>
      </c>
      <c r="H56" s="165" t="s">
        <v>37</v>
      </c>
      <c r="I56" s="230"/>
      <c r="J56" s="231"/>
      <c r="K56" s="32" t="s">
        <v>36</v>
      </c>
      <c r="L56" s="165" t="s">
        <v>38</v>
      </c>
      <c r="M56" s="236"/>
      <c r="N56" s="237"/>
      <c r="P56" s="5"/>
      <c r="Q56" s="74"/>
      <c r="R56" s="74"/>
    </row>
    <row r="57" spans="1:18" ht="35.25" x14ac:dyDescent="0.25">
      <c r="A57" s="123"/>
      <c r="B57" s="33">
        <f>HOUR(A57)+MINUTE(A57)/60</f>
        <v>0</v>
      </c>
      <c r="C57" s="124"/>
      <c r="D57" s="238">
        <f>HOUR(C57)+MINUTE(C57)/60</f>
        <v>0</v>
      </c>
      <c r="E57" s="240">
        <f>D54:D57-B57</f>
        <v>0</v>
      </c>
      <c r="F57" s="242"/>
      <c r="G57" s="164" t="s">
        <v>39</v>
      </c>
      <c r="H57" s="125"/>
      <c r="I57" s="244" t="s">
        <v>40</v>
      </c>
      <c r="J57" s="246" t="e">
        <f>ROUND(F57/(H57+H58)*E57*5,2)</f>
        <v>#DIV/0!</v>
      </c>
      <c r="K57" s="164" t="s">
        <v>39</v>
      </c>
      <c r="L57" s="125"/>
      <c r="M57" s="244" t="s">
        <v>40</v>
      </c>
      <c r="N57" s="248" t="e">
        <f>ROUND(F57/(H57+H58+L57+L58)*E57*5,2)</f>
        <v>#DIV/0!</v>
      </c>
      <c r="O57" s="250" t="e">
        <f>IF(N57&lt;=10," ","ACHTUNG: Betreuungs-schlüssel ist zu hoch - keine Förderung möglich!")</f>
        <v>#DIV/0!</v>
      </c>
      <c r="P57" s="251"/>
      <c r="Q57" s="74"/>
      <c r="R57" s="74"/>
    </row>
    <row r="58" spans="1:18" ht="27" customHeight="1" thickBot="1" x14ac:dyDescent="0.3">
      <c r="A58" s="252" t="s">
        <v>41</v>
      </c>
      <c r="B58" s="253"/>
      <c r="C58" s="254"/>
      <c r="D58" s="239"/>
      <c r="E58" s="241"/>
      <c r="F58" s="243"/>
      <c r="G58" s="165" t="s">
        <v>42</v>
      </c>
      <c r="H58" s="126"/>
      <c r="I58" s="245"/>
      <c r="J58" s="247"/>
      <c r="K58" s="165" t="s">
        <v>42</v>
      </c>
      <c r="L58" s="126"/>
      <c r="M58" s="245"/>
      <c r="N58" s="249"/>
      <c r="O58" s="250"/>
      <c r="P58" s="251"/>
      <c r="Q58" s="74"/>
      <c r="R58" s="74"/>
    </row>
    <row r="59" spans="1:18" s="64" customFormat="1" x14ac:dyDescent="0.25">
      <c r="A59" s="78"/>
      <c r="B59" s="78"/>
      <c r="C59" s="78"/>
      <c r="D59" s="24"/>
      <c r="E59" s="24"/>
      <c r="F59" s="24"/>
      <c r="G59" s="24"/>
      <c r="H59" s="24"/>
      <c r="I59" s="24"/>
      <c r="J59" s="26"/>
      <c r="K59" s="25"/>
      <c r="L59" s="23"/>
      <c r="M59" s="23"/>
      <c r="N59" s="34"/>
    </row>
    <row r="60" spans="1:18" s="35" customFormat="1" ht="19.5" thickBot="1" x14ac:dyDescent="0.35">
      <c r="A60" s="35" t="s">
        <v>43</v>
      </c>
    </row>
    <row r="61" spans="1:18" ht="37.9" customHeight="1" x14ac:dyDescent="0.25">
      <c r="A61" s="222" t="s">
        <v>25</v>
      </c>
      <c r="B61" s="223"/>
      <c r="C61" s="224"/>
      <c r="D61" s="29"/>
      <c r="E61" s="225" t="s">
        <v>28</v>
      </c>
      <c r="F61" s="225" t="s">
        <v>29</v>
      </c>
      <c r="G61" s="227" t="s">
        <v>30</v>
      </c>
      <c r="H61" s="227"/>
      <c r="I61" s="228" t="s">
        <v>31</v>
      </c>
      <c r="J61" s="229"/>
      <c r="K61" s="255" t="s">
        <v>32</v>
      </c>
      <c r="L61" s="255"/>
      <c r="M61" s="234" t="s">
        <v>73</v>
      </c>
      <c r="N61" s="235"/>
      <c r="O61" s="74"/>
      <c r="P61" s="74"/>
    </row>
    <row r="62" spans="1:18" ht="63.75" thickBot="1" x14ac:dyDescent="0.3">
      <c r="A62" s="30" t="s">
        <v>33</v>
      </c>
      <c r="B62" s="31" t="s">
        <v>34</v>
      </c>
      <c r="C62" s="165" t="s">
        <v>35</v>
      </c>
      <c r="D62" s="31" t="s">
        <v>34</v>
      </c>
      <c r="E62" s="226"/>
      <c r="F62" s="226"/>
      <c r="G62" s="165" t="s">
        <v>36</v>
      </c>
      <c r="H62" s="165" t="s">
        <v>37</v>
      </c>
      <c r="I62" s="230"/>
      <c r="J62" s="231"/>
      <c r="K62" s="165" t="s">
        <v>36</v>
      </c>
      <c r="L62" s="165" t="s">
        <v>38</v>
      </c>
      <c r="M62" s="236"/>
      <c r="N62" s="237"/>
      <c r="O62" s="74"/>
      <c r="P62" s="74"/>
    </row>
    <row r="63" spans="1:18" ht="35.25" x14ac:dyDescent="0.25">
      <c r="A63" s="123"/>
      <c r="B63" s="36">
        <f>HOUR(A63)+MINUTE(A63)/60</f>
        <v>0</v>
      </c>
      <c r="C63" s="124"/>
      <c r="D63" s="262">
        <f>HOUR(C63)+MINUTE(C63)/60</f>
        <v>0</v>
      </c>
      <c r="E63" s="264">
        <f>D19:D63-B63</f>
        <v>0</v>
      </c>
      <c r="F63" s="242"/>
      <c r="G63" s="164" t="s">
        <v>39</v>
      </c>
      <c r="H63" s="127"/>
      <c r="I63" s="260" t="s">
        <v>40</v>
      </c>
      <c r="J63" s="258" t="e">
        <f>ROUND(F63/(H63+H64)*E63*5,2)</f>
        <v>#DIV/0!</v>
      </c>
      <c r="K63" s="164" t="s">
        <v>39</v>
      </c>
      <c r="L63" s="127"/>
      <c r="M63" s="260" t="s">
        <v>40</v>
      </c>
      <c r="N63" s="256" t="e">
        <f>ROUND(F63/(H63+H64+L63+L64)*E63*5,2)</f>
        <v>#DIV/0!</v>
      </c>
      <c r="O63" s="250" t="e">
        <f>IF(N63&lt;=10," ","ACHTUNG: Betreuungs-schlüssel ist zu hoch - keine Förderung möglich!")</f>
        <v>#DIV/0!</v>
      </c>
      <c r="P63" s="251"/>
    </row>
    <row r="64" spans="1:18" ht="22.5" customHeight="1" thickBot="1" x14ac:dyDescent="0.3">
      <c r="A64" s="252" t="s">
        <v>44</v>
      </c>
      <c r="B64" s="253"/>
      <c r="C64" s="254"/>
      <c r="D64" s="263"/>
      <c r="E64" s="265"/>
      <c r="F64" s="243"/>
      <c r="G64" s="165" t="s">
        <v>42</v>
      </c>
      <c r="H64" s="128"/>
      <c r="I64" s="261"/>
      <c r="J64" s="259"/>
      <c r="K64" s="32" t="s">
        <v>42</v>
      </c>
      <c r="L64" s="128"/>
      <c r="M64" s="261"/>
      <c r="N64" s="257"/>
      <c r="O64" s="250"/>
      <c r="P64" s="251"/>
    </row>
    <row r="65" spans="1:16" ht="35.25" x14ac:dyDescent="0.25">
      <c r="A65" s="123"/>
      <c r="B65" s="36">
        <f>HOUR(A65)+MINUTE(A65)/60</f>
        <v>0</v>
      </c>
      <c r="C65" s="124"/>
      <c r="D65" s="262">
        <f>HOUR(C65)+MINUTE(C65)/60</f>
        <v>0</v>
      </c>
      <c r="E65" s="264">
        <f>D21:D65-B65</f>
        <v>0</v>
      </c>
      <c r="F65" s="242"/>
      <c r="G65" s="164" t="s">
        <v>39</v>
      </c>
      <c r="H65" s="127"/>
      <c r="I65" s="260" t="s">
        <v>40</v>
      </c>
      <c r="J65" s="258" t="e">
        <f>ROUND(F65/(H65+H66)*E65*5,2)</f>
        <v>#DIV/0!</v>
      </c>
      <c r="K65" s="164" t="s">
        <v>39</v>
      </c>
      <c r="L65" s="127"/>
      <c r="M65" s="260" t="s">
        <v>40</v>
      </c>
      <c r="N65" s="256" t="e">
        <f>ROUND(F65/(H65+H66+L65+L66)*E65*5,2)</f>
        <v>#DIV/0!</v>
      </c>
      <c r="O65" s="250" t="e">
        <f>IF(N65&lt;=10," ","ACHTUNG: Betreuungs-schlüssel ist zu hoch - keine Förderung möglich!")</f>
        <v>#DIV/0!</v>
      </c>
      <c r="P65" s="251"/>
    </row>
    <row r="66" spans="1:16" ht="22.5" customHeight="1" thickBot="1" x14ac:dyDescent="0.3">
      <c r="A66" s="252" t="s">
        <v>45</v>
      </c>
      <c r="B66" s="253"/>
      <c r="C66" s="254"/>
      <c r="D66" s="263"/>
      <c r="E66" s="265"/>
      <c r="F66" s="243"/>
      <c r="G66" s="165" t="s">
        <v>42</v>
      </c>
      <c r="H66" s="128"/>
      <c r="I66" s="261"/>
      <c r="J66" s="259"/>
      <c r="K66" s="32" t="s">
        <v>42</v>
      </c>
      <c r="L66" s="128"/>
      <c r="M66" s="261"/>
      <c r="N66" s="257"/>
      <c r="O66" s="250"/>
      <c r="P66" s="251"/>
    </row>
    <row r="67" spans="1:16" ht="35.25" x14ac:dyDescent="0.25">
      <c r="A67" s="123"/>
      <c r="B67" s="37">
        <f>HOUR(A67)+MINUTE(A67)/60</f>
        <v>0</v>
      </c>
      <c r="C67" s="124"/>
      <c r="D67" s="262">
        <f>HOUR(C67)+MINUTE(C67)/60</f>
        <v>0</v>
      </c>
      <c r="E67" s="264">
        <f>D20:D67-B67</f>
        <v>0</v>
      </c>
      <c r="F67" s="242"/>
      <c r="G67" s="164" t="s">
        <v>39</v>
      </c>
      <c r="H67" s="127"/>
      <c r="I67" s="260" t="s">
        <v>40</v>
      </c>
      <c r="J67" s="258" t="e">
        <f>ROUND(F67/(H67+H68)*E67*5,2)</f>
        <v>#DIV/0!</v>
      </c>
      <c r="K67" s="164" t="s">
        <v>39</v>
      </c>
      <c r="L67" s="127"/>
      <c r="M67" s="260" t="s">
        <v>40</v>
      </c>
      <c r="N67" s="256" t="e">
        <f>ROUND(F67/(H67+H68+L67+L68)*E67*5,2)</f>
        <v>#DIV/0!</v>
      </c>
      <c r="O67" s="250" t="e">
        <f>IF(N67&lt;=10," ","ACHTUNG: Betreuungs-schlüssel ist zu hoch - keine Förderung möglich!")</f>
        <v>#DIV/0!</v>
      </c>
      <c r="P67" s="251"/>
    </row>
    <row r="68" spans="1:16" ht="22.5" customHeight="1" thickBot="1" x14ac:dyDescent="0.3">
      <c r="A68" s="252" t="s">
        <v>46</v>
      </c>
      <c r="B68" s="253"/>
      <c r="C68" s="254"/>
      <c r="D68" s="263"/>
      <c r="E68" s="265"/>
      <c r="F68" s="243"/>
      <c r="G68" s="165" t="s">
        <v>42</v>
      </c>
      <c r="H68" s="128"/>
      <c r="I68" s="261"/>
      <c r="J68" s="259"/>
      <c r="K68" s="32" t="s">
        <v>42</v>
      </c>
      <c r="L68" s="129"/>
      <c r="M68" s="261"/>
      <c r="N68" s="257"/>
      <c r="O68" s="250"/>
      <c r="P68" s="251"/>
    </row>
    <row r="69" spans="1:16" ht="35.25" x14ac:dyDescent="0.25">
      <c r="A69" s="123"/>
      <c r="B69" s="37">
        <f>HOUR(A69)+MINUTE(A69)/60</f>
        <v>0</v>
      </c>
      <c r="C69" s="124"/>
      <c r="D69" s="262">
        <f>HOUR(C69)+MINUTE(C69)/60</f>
        <v>0</v>
      </c>
      <c r="E69" s="264">
        <f>D22:D69-B69</f>
        <v>0</v>
      </c>
      <c r="F69" s="242"/>
      <c r="G69" s="164" t="s">
        <v>39</v>
      </c>
      <c r="H69" s="127"/>
      <c r="I69" s="260" t="s">
        <v>40</v>
      </c>
      <c r="J69" s="258" t="e">
        <f>ROUND(F69/(H69+H70)*E69*5,2)</f>
        <v>#DIV/0!</v>
      </c>
      <c r="K69" s="164" t="s">
        <v>39</v>
      </c>
      <c r="L69" s="127"/>
      <c r="M69" s="260" t="s">
        <v>40</v>
      </c>
      <c r="N69" s="256" t="e">
        <f>ROUND(F69/(H69+H70+L69+L70)*E69*5,2)</f>
        <v>#DIV/0!</v>
      </c>
      <c r="O69" s="250" t="e">
        <f>IF(N69&lt;=10," ","ACHTUNG: Betreuungs-schlüssel ist zu hoch - keine Förderung möglich!")</f>
        <v>#DIV/0!</v>
      </c>
      <c r="P69" s="251"/>
    </row>
    <row r="70" spans="1:16" ht="22.5" customHeight="1" thickBot="1" x14ac:dyDescent="0.3">
      <c r="A70" s="252" t="s">
        <v>46</v>
      </c>
      <c r="B70" s="253"/>
      <c r="C70" s="254"/>
      <c r="D70" s="263"/>
      <c r="E70" s="265"/>
      <c r="F70" s="243"/>
      <c r="G70" s="165" t="s">
        <v>42</v>
      </c>
      <c r="H70" s="128"/>
      <c r="I70" s="261"/>
      <c r="J70" s="259"/>
      <c r="K70" s="32" t="s">
        <v>42</v>
      </c>
      <c r="L70" s="129"/>
      <c r="M70" s="261"/>
      <c r="N70" s="257"/>
      <c r="O70" s="250"/>
      <c r="P70" s="251"/>
    </row>
    <row r="71" spans="1:16" ht="35.25" x14ac:dyDescent="0.25">
      <c r="A71" s="123"/>
      <c r="B71" s="37">
        <f>HOUR(A71)+MINUTE(A71)/60</f>
        <v>0</v>
      </c>
      <c r="C71" s="124"/>
      <c r="D71" s="262">
        <f>HOUR(C71)+MINUTE(C71)/60</f>
        <v>0</v>
      </c>
      <c r="E71" s="264">
        <f>D24:D71-B71</f>
        <v>0</v>
      </c>
      <c r="F71" s="266"/>
      <c r="G71" s="164" t="s">
        <v>39</v>
      </c>
      <c r="H71" s="127"/>
      <c r="I71" s="260" t="s">
        <v>40</v>
      </c>
      <c r="J71" s="258" t="e">
        <f>ROUND(F71/(H71+H72)*E71*5,2)</f>
        <v>#DIV/0!</v>
      </c>
      <c r="K71" s="164" t="s">
        <v>39</v>
      </c>
      <c r="L71" s="127"/>
      <c r="M71" s="260" t="s">
        <v>40</v>
      </c>
      <c r="N71" s="256" t="e">
        <f>ROUND(F71/(H71+H72+L71+L72)*E71*5,2)</f>
        <v>#DIV/0!</v>
      </c>
      <c r="O71" s="250" t="e">
        <f>IF(N71&lt;=10," ","ACHTUNG: Betreuungsschlüssel ist zu hoch - keine Förderung möglich!")</f>
        <v>#DIV/0!</v>
      </c>
      <c r="P71" s="251"/>
    </row>
    <row r="72" spans="1:16" ht="22.5" customHeight="1" thickBot="1" x14ac:dyDescent="0.3">
      <c r="A72" s="252" t="s">
        <v>46</v>
      </c>
      <c r="B72" s="253"/>
      <c r="C72" s="254"/>
      <c r="D72" s="263"/>
      <c r="E72" s="265"/>
      <c r="F72" s="267"/>
      <c r="G72" s="165" t="s">
        <v>42</v>
      </c>
      <c r="H72" s="128"/>
      <c r="I72" s="261"/>
      <c r="J72" s="259"/>
      <c r="K72" s="32" t="s">
        <v>42</v>
      </c>
      <c r="L72" s="129"/>
      <c r="M72" s="261"/>
      <c r="N72" s="257"/>
      <c r="O72" s="250"/>
      <c r="P72" s="251"/>
    </row>
    <row r="73" spans="1:16" ht="35.25" x14ac:dyDescent="0.25">
      <c r="A73" s="123"/>
      <c r="B73" s="37">
        <f>HOUR(A73)+MINUTE(A73)/60</f>
        <v>0</v>
      </c>
      <c r="C73" s="124"/>
      <c r="D73" s="262">
        <f>HOUR(C73)+MINUTE(C73)/60</f>
        <v>0</v>
      </c>
      <c r="E73" s="264">
        <f>D26:D73-B73</f>
        <v>0</v>
      </c>
      <c r="F73" s="266"/>
      <c r="G73" s="164" t="s">
        <v>39</v>
      </c>
      <c r="H73" s="127"/>
      <c r="I73" s="260" t="s">
        <v>40</v>
      </c>
      <c r="J73" s="258" t="e">
        <f>ROUND(F73/(H73+H74)*E73*5,2)</f>
        <v>#DIV/0!</v>
      </c>
      <c r="K73" s="164" t="s">
        <v>39</v>
      </c>
      <c r="L73" s="127"/>
      <c r="M73" s="260" t="s">
        <v>40</v>
      </c>
      <c r="N73" s="256" t="e">
        <f>ROUND(F73/(H73+H74+L73+L74)*E73*5,2)</f>
        <v>#DIV/0!</v>
      </c>
      <c r="O73" s="250" t="e">
        <f>IF(N73&lt;=10," ","ACHTUNG: Betreuungsschlüssel ist zu hoch - keine Förderung möglich!")</f>
        <v>#DIV/0!</v>
      </c>
      <c r="P73" s="251"/>
    </row>
    <row r="74" spans="1:16" ht="22.5" customHeight="1" thickBot="1" x14ac:dyDescent="0.3">
      <c r="A74" s="252" t="s">
        <v>46</v>
      </c>
      <c r="B74" s="253"/>
      <c r="C74" s="254"/>
      <c r="D74" s="263"/>
      <c r="E74" s="265"/>
      <c r="F74" s="267"/>
      <c r="G74" s="165" t="s">
        <v>42</v>
      </c>
      <c r="H74" s="128"/>
      <c r="I74" s="261"/>
      <c r="J74" s="259"/>
      <c r="K74" s="32" t="s">
        <v>42</v>
      </c>
      <c r="L74" s="129"/>
      <c r="M74" s="261"/>
      <c r="N74" s="257"/>
      <c r="O74" s="250"/>
      <c r="P74" s="251"/>
    </row>
    <row r="75" spans="1:16" ht="35.25" x14ac:dyDescent="0.25">
      <c r="A75" s="123"/>
      <c r="B75" s="37">
        <f>HOUR(A75)+MINUTE(A75)/60</f>
        <v>0</v>
      </c>
      <c r="C75" s="124"/>
      <c r="D75" s="262">
        <f>HOUR(C75)+MINUTE(C75)/60</f>
        <v>0</v>
      </c>
      <c r="E75" s="264">
        <f>D28:D75-B75</f>
        <v>0</v>
      </c>
      <c r="F75" s="266"/>
      <c r="G75" s="164" t="s">
        <v>39</v>
      </c>
      <c r="H75" s="127"/>
      <c r="I75" s="260" t="s">
        <v>40</v>
      </c>
      <c r="J75" s="258" t="e">
        <f>ROUND(F75/(H75+H76)*E75*5,2)</f>
        <v>#DIV/0!</v>
      </c>
      <c r="K75" s="164" t="s">
        <v>39</v>
      </c>
      <c r="L75" s="127"/>
      <c r="M75" s="260" t="s">
        <v>40</v>
      </c>
      <c r="N75" s="256" t="e">
        <f>ROUND(F75/(H75+H76+L75+L76)*E75*5,2)</f>
        <v>#DIV/0!</v>
      </c>
      <c r="O75" s="250" t="e">
        <f>IF(N75&lt;=10," ","ACHTUNG: Betreuungsschlüssel ist zu hoch - keine Förderung möglich!")</f>
        <v>#DIV/0!</v>
      </c>
      <c r="P75" s="251"/>
    </row>
    <row r="76" spans="1:16" ht="22.5" customHeight="1" thickBot="1" x14ac:dyDescent="0.3">
      <c r="A76" s="252" t="s">
        <v>46</v>
      </c>
      <c r="B76" s="253"/>
      <c r="C76" s="254"/>
      <c r="D76" s="263"/>
      <c r="E76" s="265"/>
      <c r="F76" s="267"/>
      <c r="G76" s="165" t="s">
        <v>42</v>
      </c>
      <c r="H76" s="128"/>
      <c r="I76" s="261"/>
      <c r="J76" s="259"/>
      <c r="K76" s="32" t="s">
        <v>42</v>
      </c>
      <c r="L76" s="129"/>
      <c r="M76" s="261"/>
      <c r="N76" s="257"/>
      <c r="O76" s="250"/>
      <c r="P76" s="251"/>
    </row>
    <row r="77" spans="1:16" ht="35.25" x14ac:dyDescent="0.25">
      <c r="A77" s="123"/>
      <c r="B77" s="37">
        <f>HOUR(A77)+MINUTE(A77)/60</f>
        <v>0</v>
      </c>
      <c r="C77" s="124"/>
      <c r="D77" s="262">
        <f>HOUR(C77)+MINUTE(C77)/60</f>
        <v>0</v>
      </c>
      <c r="E77" s="264">
        <f>D30:D77-B77</f>
        <v>0</v>
      </c>
      <c r="F77" s="266"/>
      <c r="G77" s="164" t="s">
        <v>39</v>
      </c>
      <c r="H77" s="127"/>
      <c r="I77" s="260" t="s">
        <v>40</v>
      </c>
      <c r="J77" s="258" t="e">
        <f>ROUND(F77/(H77+H78)*E77*5,2)</f>
        <v>#DIV/0!</v>
      </c>
      <c r="K77" s="164" t="s">
        <v>39</v>
      </c>
      <c r="L77" s="127"/>
      <c r="M77" s="260" t="s">
        <v>40</v>
      </c>
      <c r="N77" s="256" t="e">
        <f>ROUND(F77/(H77+H78+L77+L78)*E77*5,2)</f>
        <v>#DIV/0!</v>
      </c>
      <c r="O77" s="250" t="e">
        <f>IF(N77&lt;=10," ","ACHTUNG: Betreuungsschlüssel ist zu hoch - keine Förderung möglich!")</f>
        <v>#DIV/0!</v>
      </c>
      <c r="P77" s="251"/>
    </row>
    <row r="78" spans="1:16" ht="22.5" customHeight="1" thickBot="1" x14ac:dyDescent="0.3">
      <c r="A78" s="252" t="s">
        <v>46</v>
      </c>
      <c r="B78" s="253"/>
      <c r="C78" s="254"/>
      <c r="D78" s="263"/>
      <c r="E78" s="265"/>
      <c r="F78" s="267"/>
      <c r="G78" s="165" t="s">
        <v>42</v>
      </c>
      <c r="H78" s="128"/>
      <c r="I78" s="261"/>
      <c r="J78" s="259"/>
      <c r="K78" s="32" t="s">
        <v>42</v>
      </c>
      <c r="L78" s="129"/>
      <c r="M78" s="261"/>
      <c r="N78" s="257"/>
      <c r="O78" s="250"/>
      <c r="P78" s="251"/>
    </row>
    <row r="79" spans="1:16" ht="35.25" x14ac:dyDescent="0.25">
      <c r="A79" s="123"/>
      <c r="B79" s="37">
        <f>HOUR(A79)+MINUTE(A79)/60</f>
        <v>0</v>
      </c>
      <c r="C79" s="124"/>
      <c r="D79" s="262">
        <f>HOUR(C79)+MINUTE(C79)/60</f>
        <v>0</v>
      </c>
      <c r="E79" s="264">
        <f>D32:D79-B79</f>
        <v>0</v>
      </c>
      <c r="F79" s="266"/>
      <c r="G79" s="164" t="s">
        <v>39</v>
      </c>
      <c r="H79" s="127"/>
      <c r="I79" s="260" t="s">
        <v>40</v>
      </c>
      <c r="J79" s="258" t="e">
        <f>ROUND(F79/(H79+H80)*E79*5,2)</f>
        <v>#DIV/0!</v>
      </c>
      <c r="K79" s="164" t="s">
        <v>39</v>
      </c>
      <c r="L79" s="127"/>
      <c r="M79" s="260" t="s">
        <v>40</v>
      </c>
      <c r="N79" s="256" t="e">
        <f>ROUND(F79/(H79+H80+L79+L80)*E79*5,2)</f>
        <v>#DIV/0!</v>
      </c>
      <c r="O79" s="250" t="e">
        <f>IF(N79&lt;=10," ","ACHTUNG: Betreuungsschlüssel ist zu hoch - keine Förderung möglich!")</f>
        <v>#DIV/0!</v>
      </c>
      <c r="P79" s="251"/>
    </row>
    <row r="80" spans="1:16" ht="22.5" customHeight="1" thickBot="1" x14ac:dyDescent="0.3">
      <c r="A80" s="252" t="s">
        <v>46</v>
      </c>
      <c r="B80" s="253"/>
      <c r="C80" s="254"/>
      <c r="D80" s="263"/>
      <c r="E80" s="265"/>
      <c r="F80" s="267"/>
      <c r="G80" s="165" t="s">
        <v>42</v>
      </c>
      <c r="H80" s="128"/>
      <c r="I80" s="261"/>
      <c r="J80" s="259"/>
      <c r="K80" s="32" t="s">
        <v>42</v>
      </c>
      <c r="L80" s="129"/>
      <c r="M80" s="261"/>
      <c r="N80" s="257"/>
      <c r="O80" s="250"/>
      <c r="P80" s="251"/>
    </row>
    <row r="81" spans="1:16" ht="35.25" x14ac:dyDescent="0.25">
      <c r="A81" s="123"/>
      <c r="B81" s="37">
        <f>HOUR(A81)+MINUTE(A81)/60</f>
        <v>0</v>
      </c>
      <c r="C81" s="124"/>
      <c r="D81" s="262">
        <f>HOUR(C81)+MINUTE(C81)/60</f>
        <v>0</v>
      </c>
      <c r="E81" s="264">
        <f>D34:D81-B81</f>
        <v>0</v>
      </c>
      <c r="F81" s="266"/>
      <c r="G81" s="164" t="s">
        <v>39</v>
      </c>
      <c r="H81" s="127"/>
      <c r="I81" s="260" t="s">
        <v>40</v>
      </c>
      <c r="J81" s="258" t="e">
        <f>ROUND(F81/(H81+H82)*E81*5,2)</f>
        <v>#DIV/0!</v>
      </c>
      <c r="K81" s="164" t="s">
        <v>39</v>
      </c>
      <c r="L81" s="127"/>
      <c r="M81" s="260" t="s">
        <v>40</v>
      </c>
      <c r="N81" s="256" t="e">
        <f>ROUND(F81/(H81+H82+L81+L82)*E81*5,2)</f>
        <v>#DIV/0!</v>
      </c>
      <c r="O81" s="250" t="e">
        <f>IF(N81&lt;=10," ","ACHTUNG: Betreuungsschlüssel ist zu hoch - keine Förderung möglich!")</f>
        <v>#DIV/0!</v>
      </c>
      <c r="P81" s="251"/>
    </row>
    <row r="82" spans="1:16" ht="22.5" customHeight="1" thickBot="1" x14ac:dyDescent="0.3">
      <c r="A82" s="252" t="s">
        <v>46</v>
      </c>
      <c r="B82" s="253"/>
      <c r="C82" s="254"/>
      <c r="D82" s="263"/>
      <c r="E82" s="265"/>
      <c r="F82" s="267"/>
      <c r="G82" s="165" t="s">
        <v>42</v>
      </c>
      <c r="H82" s="128"/>
      <c r="I82" s="261"/>
      <c r="J82" s="259"/>
      <c r="K82" s="32" t="s">
        <v>42</v>
      </c>
      <c r="L82" s="129"/>
      <c r="M82" s="261"/>
      <c r="N82" s="257"/>
      <c r="O82" s="250"/>
      <c r="P82" s="251"/>
    </row>
    <row r="83" spans="1:16" ht="35.25" x14ac:dyDescent="0.25">
      <c r="A83" s="123"/>
      <c r="B83" s="37">
        <f>HOUR(A83)+MINUTE(A83)/60</f>
        <v>0</v>
      </c>
      <c r="C83" s="124"/>
      <c r="D83" s="262">
        <f>HOUR(C83)+MINUTE(C83)/60</f>
        <v>0</v>
      </c>
      <c r="E83" s="264">
        <f>D39:D83-B83</f>
        <v>0</v>
      </c>
      <c r="F83" s="266"/>
      <c r="G83" s="164" t="s">
        <v>39</v>
      </c>
      <c r="H83" s="127"/>
      <c r="I83" s="260" t="s">
        <v>40</v>
      </c>
      <c r="J83" s="258" t="e">
        <f>ROUND(F83/(H83+H84)*E83*5,2)</f>
        <v>#DIV/0!</v>
      </c>
      <c r="K83" s="164" t="s">
        <v>39</v>
      </c>
      <c r="L83" s="127"/>
      <c r="M83" s="260" t="s">
        <v>40</v>
      </c>
      <c r="N83" s="256" t="e">
        <f>ROUND(F83/(H83+H84+L83+L84)*E83*5,2)</f>
        <v>#DIV/0!</v>
      </c>
      <c r="O83" s="250" t="e">
        <f>IF(N83&lt;=10," ","ACHTUNG: Betreuungsschlüssel ist zu hoch - keine Förderung möglich!")</f>
        <v>#DIV/0!</v>
      </c>
      <c r="P83" s="251"/>
    </row>
    <row r="84" spans="1:16" ht="22.5" customHeight="1" thickBot="1" x14ac:dyDescent="0.3">
      <c r="A84" s="252" t="s">
        <v>46</v>
      </c>
      <c r="B84" s="253"/>
      <c r="C84" s="254"/>
      <c r="D84" s="263"/>
      <c r="E84" s="265"/>
      <c r="F84" s="267"/>
      <c r="G84" s="165" t="s">
        <v>42</v>
      </c>
      <c r="H84" s="128"/>
      <c r="I84" s="261"/>
      <c r="J84" s="259"/>
      <c r="K84" s="32" t="s">
        <v>42</v>
      </c>
      <c r="L84" s="129"/>
      <c r="M84" s="261"/>
      <c r="N84" s="257"/>
      <c r="O84" s="250"/>
      <c r="P84" s="251"/>
    </row>
    <row r="85" spans="1:16" ht="35.25" x14ac:dyDescent="0.25">
      <c r="A85" s="123"/>
      <c r="B85" s="37">
        <f>HOUR(A85)+MINUTE(A85)/60</f>
        <v>0</v>
      </c>
      <c r="C85" s="124"/>
      <c r="D85" s="262">
        <f>HOUR(C85)+MINUTE(C85)/60</f>
        <v>0</v>
      </c>
      <c r="E85" s="264">
        <f>D30:D85-B85</f>
        <v>0</v>
      </c>
      <c r="F85" s="266"/>
      <c r="G85" s="164" t="s">
        <v>39</v>
      </c>
      <c r="H85" s="127"/>
      <c r="I85" s="260" t="s">
        <v>40</v>
      </c>
      <c r="J85" s="258" t="e">
        <f>ROUND(F85/(H85+H86)*E85*5,2)</f>
        <v>#DIV/0!</v>
      </c>
      <c r="K85" s="164" t="s">
        <v>39</v>
      </c>
      <c r="L85" s="127"/>
      <c r="M85" s="260" t="s">
        <v>40</v>
      </c>
      <c r="N85" s="256" t="e">
        <f>ROUND(F85/(H85+H86+L85+L86)*E85*5,2)</f>
        <v>#DIV/0!</v>
      </c>
      <c r="O85" s="250" t="e">
        <f>IF(N85&lt;=10," ","ACHTUNG: Betreuungsschlüssel ist zu hoch - keine Förderung möglich!")</f>
        <v>#DIV/0!</v>
      </c>
      <c r="P85" s="251"/>
    </row>
    <row r="86" spans="1:16" ht="22.5" customHeight="1" thickBot="1" x14ac:dyDescent="0.3">
      <c r="A86" s="252" t="s">
        <v>46</v>
      </c>
      <c r="B86" s="253"/>
      <c r="C86" s="254"/>
      <c r="D86" s="263"/>
      <c r="E86" s="265"/>
      <c r="F86" s="267"/>
      <c r="G86" s="165" t="s">
        <v>42</v>
      </c>
      <c r="H86" s="128"/>
      <c r="I86" s="261"/>
      <c r="J86" s="259"/>
      <c r="K86" s="32" t="s">
        <v>42</v>
      </c>
      <c r="L86" s="129"/>
      <c r="M86" s="261"/>
      <c r="N86" s="257"/>
      <c r="O86" s="250"/>
      <c r="P86" s="251"/>
    </row>
    <row r="87" spans="1:16" s="41" customFormat="1" ht="19.899999999999999" customHeight="1" x14ac:dyDescent="0.2">
      <c r="A87" s="268"/>
      <c r="B87" s="268"/>
      <c r="C87" s="268"/>
      <c r="D87" s="5"/>
      <c r="E87" s="5"/>
      <c r="F87" s="269" t="s">
        <v>47</v>
      </c>
      <c r="G87" s="270"/>
      <c r="H87" s="38">
        <f>H63+H65+H67+H69+H71+H73+H75+H77+H79+H81+H83+H85</f>
        <v>0</v>
      </c>
      <c r="I87" s="39"/>
      <c r="J87" s="271" t="s">
        <v>47</v>
      </c>
      <c r="K87" s="271"/>
      <c r="L87" s="40">
        <f>L63+L65+L67+L69+L71+L73+L75+L77+L79+L81+L83+L85</f>
        <v>0</v>
      </c>
      <c r="M87" s="5"/>
      <c r="N87" s="5"/>
      <c r="O87" s="5"/>
      <c r="P87" s="5"/>
    </row>
    <row r="88" spans="1:16" s="41" customFormat="1" ht="19.899999999999999" customHeight="1" thickBot="1" x14ac:dyDescent="0.25">
      <c r="A88" s="5"/>
      <c r="B88" s="5"/>
      <c r="C88" s="5"/>
      <c r="D88" s="5"/>
      <c r="E88" s="5"/>
      <c r="F88" s="284" t="s">
        <v>48</v>
      </c>
      <c r="G88" s="285"/>
      <c r="H88" s="42">
        <f>H64+H66+H68+H70+H72+H74+H76+H78+H80+H82+H84+H86</f>
        <v>0</v>
      </c>
      <c r="I88" s="43"/>
      <c r="J88" s="286" t="s">
        <v>48</v>
      </c>
      <c r="K88" s="286"/>
      <c r="L88" s="44">
        <f>L64+L66+L68+L70+L72+L74+L76+L78+L80+L82+L84+L86</f>
        <v>0</v>
      </c>
      <c r="M88" s="5"/>
      <c r="N88" s="5"/>
      <c r="O88" s="5"/>
      <c r="P88" s="5"/>
    </row>
    <row r="89" spans="1:16" s="64" customFormat="1" x14ac:dyDescent="0.25">
      <c r="A89" s="78"/>
      <c r="B89" s="78"/>
      <c r="C89" s="78"/>
      <c r="D89" s="24"/>
      <c r="E89" s="24"/>
      <c r="F89" s="24"/>
      <c r="G89" s="24"/>
      <c r="H89" s="24"/>
      <c r="I89" s="24"/>
      <c r="J89" s="26"/>
      <c r="K89" s="25"/>
      <c r="L89" s="23"/>
      <c r="M89" s="23"/>
      <c r="N89" s="34"/>
    </row>
    <row r="90" spans="1:16" s="64" customFormat="1" ht="33.75" customHeight="1" thickBot="1" x14ac:dyDescent="0.3">
      <c r="A90" s="183"/>
      <c r="B90" s="183"/>
      <c r="C90" s="188" t="s">
        <v>95</v>
      </c>
      <c r="D90" s="188"/>
      <c r="E90" s="188"/>
      <c r="F90" s="188"/>
      <c r="G90" s="188"/>
      <c r="H90" s="188"/>
      <c r="I90" s="188"/>
      <c r="J90" s="188"/>
      <c r="K90" s="291" t="s">
        <v>97</v>
      </c>
      <c r="L90" s="291"/>
      <c r="M90" s="291"/>
      <c r="N90" s="291"/>
      <c r="O90" s="168"/>
    </row>
    <row r="91" spans="1:16" s="64" customFormat="1" ht="51.75" customHeight="1" thickBot="1" x14ac:dyDescent="0.3">
      <c r="B91" s="174"/>
      <c r="C91" s="195" t="s">
        <v>99</v>
      </c>
      <c r="D91" s="196"/>
      <c r="E91" s="196"/>
      <c r="F91" s="196"/>
      <c r="G91" s="196" t="s">
        <v>49</v>
      </c>
      <c r="H91" s="287"/>
      <c r="I91" s="288" t="s">
        <v>50</v>
      </c>
      <c r="J91" s="287"/>
      <c r="K91" s="288" t="s">
        <v>51</v>
      </c>
      <c r="L91" s="287"/>
      <c r="M91" s="289" t="s">
        <v>100</v>
      </c>
      <c r="N91" s="290"/>
      <c r="O91" s="45"/>
    </row>
    <row r="92" spans="1:16" s="46" customFormat="1" ht="24" x14ac:dyDescent="0.25">
      <c r="B92" s="175"/>
      <c r="C92" s="272"/>
      <c r="D92" s="273"/>
      <c r="E92" s="273"/>
      <c r="F92" s="274"/>
      <c r="G92" s="275"/>
      <c r="H92" s="275"/>
      <c r="I92" s="166"/>
      <c r="J92" s="47" t="s">
        <v>52</v>
      </c>
      <c r="K92" s="275"/>
      <c r="L92" s="275"/>
      <c r="M92" s="276"/>
      <c r="N92" s="277"/>
      <c r="O92" s="48"/>
    </row>
    <row r="93" spans="1:16" s="46" customFormat="1" ht="24" x14ac:dyDescent="0.25">
      <c r="B93" s="175"/>
      <c r="C93" s="278"/>
      <c r="D93" s="279"/>
      <c r="E93" s="279"/>
      <c r="F93" s="280"/>
      <c r="G93" s="281"/>
      <c r="H93" s="280"/>
      <c r="I93" s="152"/>
      <c r="J93" s="167" t="s">
        <v>53</v>
      </c>
      <c r="K93" s="281"/>
      <c r="L93" s="280"/>
      <c r="M93" s="282"/>
      <c r="N93" s="283"/>
      <c r="O93" s="48"/>
    </row>
    <row r="94" spans="1:16" s="46" customFormat="1" ht="24" x14ac:dyDescent="0.25">
      <c r="B94" s="175"/>
      <c r="C94" s="278"/>
      <c r="D94" s="279"/>
      <c r="E94" s="279"/>
      <c r="F94" s="280"/>
      <c r="G94" s="281"/>
      <c r="H94" s="280"/>
      <c r="I94" s="152"/>
      <c r="J94" s="167" t="s">
        <v>53</v>
      </c>
      <c r="K94" s="281"/>
      <c r="L94" s="280"/>
      <c r="M94" s="282"/>
      <c r="N94" s="283"/>
      <c r="O94" s="48"/>
    </row>
    <row r="95" spans="1:16" s="46" customFormat="1" ht="24" x14ac:dyDescent="0.25">
      <c r="B95" s="175"/>
      <c r="C95" s="278"/>
      <c r="D95" s="279"/>
      <c r="E95" s="279"/>
      <c r="F95" s="280"/>
      <c r="G95" s="281"/>
      <c r="H95" s="280"/>
      <c r="I95" s="152"/>
      <c r="J95" s="167" t="s">
        <v>53</v>
      </c>
      <c r="K95" s="281"/>
      <c r="L95" s="280"/>
      <c r="M95" s="282"/>
      <c r="N95" s="283"/>
      <c r="O95" s="48"/>
    </row>
    <row r="96" spans="1:16" s="46" customFormat="1" ht="24" x14ac:dyDescent="0.25">
      <c r="B96" s="175"/>
      <c r="C96" s="278"/>
      <c r="D96" s="279"/>
      <c r="E96" s="279"/>
      <c r="F96" s="280"/>
      <c r="G96" s="281"/>
      <c r="H96" s="280"/>
      <c r="I96" s="152"/>
      <c r="J96" s="167" t="s">
        <v>53</v>
      </c>
      <c r="K96" s="281"/>
      <c r="L96" s="280"/>
      <c r="M96" s="282"/>
      <c r="N96" s="283"/>
      <c r="O96" s="48"/>
    </row>
    <row r="97" spans="1:15" s="46" customFormat="1" ht="24" x14ac:dyDescent="0.25">
      <c r="B97" s="175"/>
      <c r="C97" s="278"/>
      <c r="D97" s="279"/>
      <c r="E97" s="279"/>
      <c r="F97" s="280"/>
      <c r="G97" s="281"/>
      <c r="H97" s="280"/>
      <c r="I97" s="152"/>
      <c r="J97" s="167" t="s">
        <v>53</v>
      </c>
      <c r="K97" s="281"/>
      <c r="L97" s="280"/>
      <c r="M97" s="282"/>
      <c r="N97" s="283"/>
      <c r="O97" s="48"/>
    </row>
    <row r="98" spans="1:15" s="46" customFormat="1" ht="24" x14ac:dyDescent="0.25">
      <c r="B98" s="175"/>
      <c r="C98" s="278"/>
      <c r="D98" s="279"/>
      <c r="E98" s="279"/>
      <c r="F98" s="280"/>
      <c r="G98" s="281"/>
      <c r="H98" s="280"/>
      <c r="I98" s="152"/>
      <c r="J98" s="167" t="s">
        <v>53</v>
      </c>
      <c r="K98" s="281"/>
      <c r="L98" s="280"/>
      <c r="M98" s="282"/>
      <c r="N98" s="283"/>
      <c r="O98" s="48"/>
    </row>
    <row r="99" spans="1:15" s="12" customFormat="1" ht="24.75" thickBot="1" x14ac:dyDescent="0.3">
      <c r="A99" s="46"/>
      <c r="B99" s="175"/>
      <c r="C99" s="297"/>
      <c r="D99" s="298"/>
      <c r="E99" s="298"/>
      <c r="F99" s="299"/>
      <c r="G99" s="300"/>
      <c r="H99" s="300"/>
      <c r="I99" s="176"/>
      <c r="J99" s="177" t="s">
        <v>53</v>
      </c>
      <c r="K99" s="300"/>
      <c r="L99" s="300"/>
      <c r="M99" s="301"/>
      <c r="N99" s="302"/>
      <c r="O99" s="49"/>
    </row>
    <row r="100" spans="1:15" ht="16.149999999999999" customHeight="1" thickBot="1" x14ac:dyDescent="0.3">
      <c r="A100" s="12"/>
      <c r="B100" s="24"/>
      <c r="C100" s="24"/>
      <c r="D100" s="24"/>
      <c r="E100" s="24"/>
      <c r="F100" s="24"/>
      <c r="G100" s="189" t="s">
        <v>87</v>
      </c>
      <c r="H100" s="190"/>
      <c r="I100" s="190"/>
      <c r="J100" s="190"/>
      <c r="K100" s="190"/>
      <c r="L100" s="191"/>
      <c r="M100" s="292">
        <f>SUM(M92:M99)</f>
        <v>0</v>
      </c>
      <c r="N100" s="293"/>
    </row>
    <row r="101" spans="1:15" x14ac:dyDescent="0.25">
      <c r="A101" s="12"/>
      <c r="B101" s="24"/>
      <c r="C101" s="24"/>
      <c r="D101" s="24"/>
      <c r="E101" s="24"/>
      <c r="F101" s="24"/>
      <c r="G101" s="24"/>
      <c r="H101" s="49"/>
      <c r="I101" s="49"/>
      <c r="J101" s="49"/>
      <c r="K101" s="49"/>
      <c r="L101" s="49"/>
      <c r="M101" s="49"/>
      <c r="N101" s="49"/>
    </row>
    <row r="102" spans="1:15" ht="33.75" customHeight="1" thickBot="1" x14ac:dyDescent="0.3">
      <c r="A102" s="183"/>
      <c r="B102" s="183"/>
      <c r="C102" s="188" t="s">
        <v>96</v>
      </c>
      <c r="D102" s="188"/>
      <c r="E102" s="188"/>
      <c r="F102" s="188"/>
      <c r="G102" s="188"/>
      <c r="H102" s="188"/>
      <c r="I102" s="188"/>
      <c r="J102" s="188"/>
      <c r="K102" s="303" t="s">
        <v>89</v>
      </c>
      <c r="L102" s="303"/>
      <c r="M102" s="303"/>
      <c r="N102" s="303"/>
      <c r="O102" s="168"/>
    </row>
    <row r="103" spans="1:15" ht="26.45" customHeight="1" x14ac:dyDescent="0.25">
      <c r="A103" s="72"/>
      <c r="B103" s="178"/>
      <c r="C103" s="304" t="s">
        <v>98</v>
      </c>
      <c r="D103" s="305"/>
      <c r="E103" s="305"/>
      <c r="F103" s="305"/>
      <c r="G103" s="305"/>
      <c r="H103" s="306"/>
      <c r="I103" s="294" t="s">
        <v>54</v>
      </c>
      <c r="J103" s="295"/>
      <c r="K103" s="295"/>
      <c r="L103" s="295"/>
      <c r="M103" s="295"/>
      <c r="N103" s="296"/>
    </row>
    <row r="104" spans="1:15" ht="16.899999999999999" customHeight="1" x14ac:dyDescent="0.25">
      <c r="A104" s="72"/>
      <c r="B104" s="175"/>
      <c r="C104" s="307"/>
      <c r="D104" s="308"/>
      <c r="E104" s="308"/>
      <c r="F104" s="309"/>
      <c r="G104" s="313">
        <v>0</v>
      </c>
      <c r="H104" s="314"/>
      <c r="I104" s="315"/>
      <c r="J104" s="316"/>
      <c r="K104" s="316"/>
      <c r="L104" s="313">
        <v>0</v>
      </c>
      <c r="M104" s="313"/>
      <c r="N104" s="314"/>
    </row>
    <row r="105" spans="1:15" ht="10.15" customHeight="1" x14ac:dyDescent="0.25">
      <c r="A105" s="50"/>
      <c r="B105" s="175"/>
      <c r="C105" s="310"/>
      <c r="D105" s="311"/>
      <c r="E105" s="311"/>
      <c r="F105" s="312"/>
      <c r="G105" s="317" t="s">
        <v>55</v>
      </c>
      <c r="H105" s="318"/>
      <c r="I105" s="319" t="s">
        <v>56</v>
      </c>
      <c r="J105" s="317"/>
      <c r="K105" s="317"/>
      <c r="L105" s="317" t="s">
        <v>57</v>
      </c>
      <c r="M105" s="317"/>
      <c r="N105" s="318"/>
    </row>
    <row r="106" spans="1:15" ht="16.899999999999999" customHeight="1" x14ac:dyDescent="0.25">
      <c r="A106" s="171"/>
      <c r="B106" s="175"/>
      <c r="C106" s="307"/>
      <c r="D106" s="308"/>
      <c r="E106" s="308"/>
      <c r="F106" s="309"/>
      <c r="G106" s="313">
        <v>0</v>
      </c>
      <c r="H106" s="314"/>
      <c r="I106" s="315"/>
      <c r="J106" s="316"/>
      <c r="K106" s="316"/>
      <c r="L106" s="313">
        <v>0</v>
      </c>
      <c r="M106" s="313"/>
      <c r="N106" s="314"/>
    </row>
    <row r="107" spans="1:15" ht="10.15" customHeight="1" x14ac:dyDescent="0.25">
      <c r="A107" s="83"/>
      <c r="B107" s="175"/>
      <c r="C107" s="310"/>
      <c r="D107" s="311"/>
      <c r="E107" s="311"/>
      <c r="F107" s="312"/>
      <c r="G107" s="317" t="s">
        <v>58</v>
      </c>
      <c r="H107" s="318"/>
      <c r="I107" s="319" t="s">
        <v>56</v>
      </c>
      <c r="J107" s="317"/>
      <c r="K107" s="317"/>
      <c r="L107" s="317" t="s">
        <v>57</v>
      </c>
      <c r="M107" s="317"/>
      <c r="N107" s="318"/>
    </row>
    <row r="108" spans="1:15" ht="16.899999999999999" customHeight="1" x14ac:dyDescent="0.25">
      <c r="A108" s="172"/>
      <c r="B108" s="179"/>
      <c r="C108" s="320"/>
      <c r="D108" s="321"/>
      <c r="E108" s="321"/>
      <c r="F108" s="322"/>
      <c r="G108" s="313">
        <v>0</v>
      </c>
      <c r="H108" s="314"/>
      <c r="I108" s="315"/>
      <c r="J108" s="316"/>
      <c r="K108" s="316"/>
      <c r="L108" s="313">
        <v>0</v>
      </c>
      <c r="M108" s="313"/>
      <c r="N108" s="314"/>
    </row>
    <row r="109" spans="1:15" ht="10.15" customHeight="1" x14ac:dyDescent="0.25">
      <c r="A109" s="83"/>
      <c r="B109" s="180"/>
      <c r="C109" s="328"/>
      <c r="D109" s="329"/>
      <c r="E109" s="329"/>
      <c r="F109" s="330"/>
      <c r="G109" s="317" t="s">
        <v>93</v>
      </c>
      <c r="H109" s="318"/>
      <c r="I109" s="319" t="s">
        <v>56</v>
      </c>
      <c r="J109" s="317"/>
      <c r="K109" s="317"/>
      <c r="L109" s="317" t="s">
        <v>57</v>
      </c>
      <c r="M109" s="317"/>
      <c r="N109" s="318"/>
    </row>
    <row r="110" spans="1:15" ht="16.899999999999999" customHeight="1" x14ac:dyDescent="0.25">
      <c r="A110" s="172"/>
      <c r="B110" s="179"/>
      <c r="C110" s="320"/>
      <c r="D110" s="321"/>
      <c r="E110" s="321"/>
      <c r="F110" s="322"/>
      <c r="G110" s="313">
        <v>0</v>
      </c>
      <c r="H110" s="314"/>
      <c r="I110" s="315"/>
      <c r="J110" s="316"/>
      <c r="K110" s="316"/>
      <c r="L110" s="313">
        <v>0</v>
      </c>
      <c r="M110" s="313"/>
      <c r="N110" s="314"/>
    </row>
    <row r="111" spans="1:15" ht="10.15" customHeight="1" thickBot="1" x14ac:dyDescent="0.3">
      <c r="A111" s="83"/>
      <c r="B111" s="180"/>
      <c r="C111" s="323"/>
      <c r="D111" s="324"/>
      <c r="E111" s="324"/>
      <c r="F111" s="325"/>
      <c r="G111" s="326" t="s">
        <v>93</v>
      </c>
      <c r="H111" s="327"/>
      <c r="I111" s="357" t="s">
        <v>56</v>
      </c>
      <c r="J111" s="358"/>
      <c r="K111" s="358"/>
      <c r="L111" s="326" t="s">
        <v>57</v>
      </c>
      <c r="M111" s="326"/>
      <c r="N111" s="327"/>
    </row>
    <row r="112" spans="1:15" ht="16.5" customHeight="1" thickBot="1" x14ac:dyDescent="0.3">
      <c r="D112" s="95"/>
      <c r="E112" s="85"/>
      <c r="F112" s="85"/>
      <c r="G112" s="352" t="s">
        <v>88</v>
      </c>
      <c r="H112" s="353"/>
      <c r="I112" s="354"/>
      <c r="J112" s="354"/>
      <c r="K112" s="355"/>
      <c r="L112" s="349">
        <f>G104+G106+G108+G110+L104+L106+L108+L110</f>
        <v>0</v>
      </c>
      <c r="M112" s="350"/>
      <c r="N112" s="351"/>
    </row>
    <row r="113" spans="1:17" x14ac:dyDescent="0.25">
      <c r="A113" s="12"/>
      <c r="B113" s="24"/>
      <c r="C113" s="24"/>
      <c r="D113" s="24"/>
      <c r="E113" s="24"/>
      <c r="F113" s="24"/>
      <c r="G113" s="24"/>
      <c r="H113" s="49"/>
      <c r="I113" s="49"/>
      <c r="J113" s="49"/>
      <c r="K113" s="49"/>
      <c r="L113" s="49"/>
      <c r="M113" s="49"/>
      <c r="N113" s="49"/>
    </row>
    <row r="114" spans="1:17" ht="13.9" customHeight="1" thickBot="1" x14ac:dyDescent="0.3">
      <c r="D114" s="181"/>
      <c r="E114" s="51"/>
      <c r="F114" s="51"/>
      <c r="G114" s="51"/>
      <c r="H114" s="51"/>
      <c r="I114" s="51"/>
      <c r="J114" s="51"/>
      <c r="K114" s="51"/>
      <c r="L114" s="52"/>
      <c r="M114" s="52"/>
    </row>
    <row r="115" spans="1:17" s="9" customFormat="1" ht="22.15" customHeight="1" thickBot="1" x14ac:dyDescent="0.3">
      <c r="A115" s="331" t="s">
        <v>94</v>
      </c>
      <c r="B115" s="331"/>
      <c r="C115" s="331"/>
      <c r="D115" s="331"/>
      <c r="E115" s="331"/>
      <c r="F115" s="331"/>
      <c r="G115" s="331"/>
      <c r="H115" s="331"/>
      <c r="I115" s="331"/>
      <c r="J115" s="331"/>
      <c r="K115" s="332"/>
      <c r="L115" s="333">
        <f>M100-L112</f>
        <v>0</v>
      </c>
      <c r="M115" s="334"/>
      <c r="N115" s="335"/>
    </row>
    <row r="116" spans="1:17" s="9" customFormat="1" ht="22.15" customHeight="1" x14ac:dyDescent="0.25">
      <c r="B116" s="53"/>
      <c r="C116" s="53"/>
      <c r="D116" s="53"/>
      <c r="E116" s="53"/>
      <c r="F116" s="53"/>
      <c r="G116" s="53"/>
      <c r="H116" s="53"/>
      <c r="I116" s="53"/>
      <c r="J116" s="53"/>
      <c r="K116" s="53"/>
      <c r="L116" s="54"/>
      <c r="M116" s="55"/>
    </row>
    <row r="117" spans="1:17" ht="76.150000000000006" customHeight="1" x14ac:dyDescent="0.25">
      <c r="B117" s="56"/>
      <c r="C117" s="336" t="s">
        <v>101</v>
      </c>
      <c r="D117" s="337"/>
      <c r="E117" s="337"/>
      <c r="F117" s="337"/>
      <c r="G117" s="337"/>
      <c r="H117" s="337"/>
      <c r="I117" s="337"/>
      <c r="J117" s="337"/>
      <c r="K117" s="337"/>
      <c r="L117" s="337"/>
      <c r="M117" s="337"/>
      <c r="N117" s="338"/>
      <c r="O117" s="56"/>
      <c r="P117" s="56"/>
      <c r="Q117" s="56"/>
    </row>
    <row r="118" spans="1:17" ht="15.75" thickBot="1" x14ac:dyDescent="0.3"/>
    <row r="119" spans="1:17" ht="24" customHeight="1" x14ac:dyDescent="0.25">
      <c r="F119" s="339" t="s">
        <v>59</v>
      </c>
      <c r="G119" s="340"/>
      <c r="H119" s="340"/>
      <c r="I119" s="340"/>
      <c r="J119" s="340"/>
      <c r="K119" s="340"/>
      <c r="L119" s="341"/>
    </row>
    <row r="120" spans="1:17" ht="46.9" customHeight="1" x14ac:dyDescent="0.25">
      <c r="F120" s="342"/>
      <c r="G120" s="343"/>
      <c r="H120" s="169"/>
      <c r="I120" s="343"/>
      <c r="J120" s="343"/>
      <c r="K120" s="343"/>
      <c r="L120" s="348"/>
    </row>
    <row r="121" spans="1:17" s="64" customFormat="1" ht="32.25" customHeight="1" thickBot="1" x14ac:dyDescent="0.3">
      <c r="F121" s="344" t="s">
        <v>90</v>
      </c>
      <c r="G121" s="345"/>
      <c r="H121" s="170"/>
      <c r="I121" s="346" t="s">
        <v>91</v>
      </c>
      <c r="J121" s="346"/>
      <c r="K121" s="346"/>
      <c r="L121" s="347"/>
    </row>
  </sheetData>
  <sheetProtection algorithmName="SHA-512" hashValue="jrtUe5ZWOx+ItprsDVFlZONSjn3MHwhwqTxA4MeVA33eDRVWQWm5xFFkn0x6HOivhnMu7vkpaGRSOGyLbTerlQ==" saltValue="Aon340gOTrwiLkvH0R+4bQ==" spinCount="100000" sheet="1" selectLockedCells="1"/>
  <protectedRanges>
    <protectedRange sqref="G104 G106 C108 G108 C110 G110 I104 L104 I106 L106 I108 L108 I110 L110 M92:M99 K92:K99 F120 C92:C99 G92:G99 I92:I99" name="Ausfüllbereich2_1"/>
    <protectedRange sqref="C10 L21 F20:F22 H22 H25 L27 H28 F27:F28 A57 C57 F57 H57:H58 L57:L58 A63 C63 F63 A65 C65 F65 A71 C71 F71 A69 C69 F69 A67 C67 F67 K52 N52 A73 C73 F73 A75 C75 F75 A85 C85 F85 H39 A77 C77 F77 A79 C79 F79 A81 C81 F81 A83 C83 F83 L63:L86 H63:H86 K31:K50 N31:N50" name="Ausfüllbereich 1_1"/>
  </protectedRanges>
  <mergeCells count="254">
    <mergeCell ref="A10:N11"/>
    <mergeCell ref="C12:N14"/>
    <mergeCell ref="C16:N16"/>
    <mergeCell ref="F20:L20"/>
    <mergeCell ref="F21:J21"/>
    <mergeCell ref="C22:E22"/>
    <mergeCell ref="H22:N22"/>
    <mergeCell ref="A1:C1"/>
    <mergeCell ref="A6:E6"/>
    <mergeCell ref="L6:M6"/>
    <mergeCell ref="L7:M7"/>
    <mergeCell ref="L8:M8"/>
    <mergeCell ref="L9:M9"/>
    <mergeCell ref="F27:J27"/>
    <mergeCell ref="C28:E28"/>
    <mergeCell ref="H28:N28"/>
    <mergeCell ref="J33:K34"/>
    <mergeCell ref="L33:N33"/>
    <mergeCell ref="L34:N34"/>
    <mergeCell ref="C24:E24"/>
    <mergeCell ref="F24:G24"/>
    <mergeCell ref="K24:L24"/>
    <mergeCell ref="H25:J25"/>
    <mergeCell ref="K25:L25"/>
    <mergeCell ref="C26:E26"/>
    <mergeCell ref="H26:J26"/>
    <mergeCell ref="L50:N50"/>
    <mergeCell ref="A55:C55"/>
    <mergeCell ref="E55:E56"/>
    <mergeCell ref="F55:F56"/>
    <mergeCell ref="G55:H55"/>
    <mergeCell ref="I55:J56"/>
    <mergeCell ref="K55:L55"/>
    <mergeCell ref="M55:N56"/>
    <mergeCell ref="E36:H36"/>
    <mergeCell ref="I36:M36"/>
    <mergeCell ref="F40:I40"/>
    <mergeCell ref="F41:I41"/>
    <mergeCell ref="E44:G44"/>
    <mergeCell ref="F48:H48"/>
    <mergeCell ref="N57:N58"/>
    <mergeCell ref="O57:P58"/>
    <mergeCell ref="A58:C58"/>
    <mergeCell ref="A61:C61"/>
    <mergeCell ref="E61:E62"/>
    <mergeCell ref="F61:F62"/>
    <mergeCell ref="G61:H61"/>
    <mergeCell ref="I61:J62"/>
    <mergeCell ref="K61:L61"/>
    <mergeCell ref="M61:N62"/>
    <mergeCell ref="D57:D58"/>
    <mergeCell ref="E57:E58"/>
    <mergeCell ref="F57:F58"/>
    <mergeCell ref="I57:I58"/>
    <mergeCell ref="J57:J58"/>
    <mergeCell ref="M57:M58"/>
    <mergeCell ref="N63:N64"/>
    <mergeCell ref="O63:P64"/>
    <mergeCell ref="A64:C64"/>
    <mergeCell ref="D65:D66"/>
    <mergeCell ref="E65:E66"/>
    <mergeCell ref="F65:F66"/>
    <mergeCell ref="I65:I66"/>
    <mergeCell ref="J65:J66"/>
    <mergeCell ref="M65:M66"/>
    <mergeCell ref="N65:N66"/>
    <mergeCell ref="D63:D64"/>
    <mergeCell ref="E63:E64"/>
    <mergeCell ref="F63:F64"/>
    <mergeCell ref="I63:I64"/>
    <mergeCell ref="J63:J64"/>
    <mergeCell ref="M63:M64"/>
    <mergeCell ref="A68:C68"/>
    <mergeCell ref="D69:D70"/>
    <mergeCell ref="E69:E70"/>
    <mergeCell ref="F69:F70"/>
    <mergeCell ref="I69:I70"/>
    <mergeCell ref="J69:J70"/>
    <mergeCell ref="O65:P66"/>
    <mergeCell ref="A66:C66"/>
    <mergeCell ref="D67:D68"/>
    <mergeCell ref="E67:E68"/>
    <mergeCell ref="F67:F68"/>
    <mergeCell ref="I67:I68"/>
    <mergeCell ref="J67:J68"/>
    <mergeCell ref="M67:M68"/>
    <mergeCell ref="N67:N68"/>
    <mergeCell ref="O67:P68"/>
    <mergeCell ref="M69:M70"/>
    <mergeCell ref="N69:N70"/>
    <mergeCell ref="O69:P70"/>
    <mergeCell ref="A70:C70"/>
    <mergeCell ref="D71:D72"/>
    <mergeCell ref="E71:E72"/>
    <mergeCell ref="F71:F72"/>
    <mergeCell ref="I71:I72"/>
    <mergeCell ref="J71:J72"/>
    <mergeCell ref="M71:M72"/>
    <mergeCell ref="N71:N72"/>
    <mergeCell ref="O71:P72"/>
    <mergeCell ref="A72:C72"/>
    <mergeCell ref="D73:D74"/>
    <mergeCell ref="E73:E74"/>
    <mergeCell ref="F73:F74"/>
    <mergeCell ref="I73:I74"/>
    <mergeCell ref="J73:J74"/>
    <mergeCell ref="M73:M74"/>
    <mergeCell ref="N73:N74"/>
    <mergeCell ref="A76:C76"/>
    <mergeCell ref="D77:D78"/>
    <mergeCell ref="E77:E78"/>
    <mergeCell ref="F77:F78"/>
    <mergeCell ref="I77:I78"/>
    <mergeCell ref="J77:J78"/>
    <mergeCell ref="O73:P74"/>
    <mergeCell ref="A74:C74"/>
    <mergeCell ref="D75:D76"/>
    <mergeCell ref="E75:E76"/>
    <mergeCell ref="F75:F76"/>
    <mergeCell ref="I75:I76"/>
    <mergeCell ref="J75:J76"/>
    <mergeCell ref="M75:M76"/>
    <mergeCell ref="N75:N76"/>
    <mergeCell ref="O75:P76"/>
    <mergeCell ref="M77:M78"/>
    <mergeCell ref="N77:N78"/>
    <mergeCell ref="O77:P78"/>
    <mergeCell ref="A78:C78"/>
    <mergeCell ref="D79:D80"/>
    <mergeCell ref="E79:E80"/>
    <mergeCell ref="F79:F80"/>
    <mergeCell ref="I79:I80"/>
    <mergeCell ref="J79:J80"/>
    <mergeCell ref="M79:M80"/>
    <mergeCell ref="N79:N80"/>
    <mergeCell ref="O79:P80"/>
    <mergeCell ref="A80:C80"/>
    <mergeCell ref="D81:D82"/>
    <mergeCell ref="E81:E82"/>
    <mergeCell ref="F81:F82"/>
    <mergeCell ref="I81:I82"/>
    <mergeCell ref="J81:J82"/>
    <mergeCell ref="M81:M82"/>
    <mergeCell ref="N81:N82"/>
    <mergeCell ref="O81:P82"/>
    <mergeCell ref="A82:C82"/>
    <mergeCell ref="D83:D84"/>
    <mergeCell ref="E83:E84"/>
    <mergeCell ref="F83:F84"/>
    <mergeCell ref="I83:I84"/>
    <mergeCell ref="J83:J84"/>
    <mergeCell ref="M83:M84"/>
    <mergeCell ref="N83:N84"/>
    <mergeCell ref="O83:P84"/>
    <mergeCell ref="M85:M86"/>
    <mergeCell ref="N85:N86"/>
    <mergeCell ref="O85:P86"/>
    <mergeCell ref="A86:C86"/>
    <mergeCell ref="A87:C87"/>
    <mergeCell ref="F87:G87"/>
    <mergeCell ref="J87:K87"/>
    <mergeCell ref="A84:C84"/>
    <mergeCell ref="D85:D86"/>
    <mergeCell ref="E85:E86"/>
    <mergeCell ref="F85:F86"/>
    <mergeCell ref="I85:I86"/>
    <mergeCell ref="J85:J86"/>
    <mergeCell ref="F88:G88"/>
    <mergeCell ref="J88:K88"/>
    <mergeCell ref="C90:J90"/>
    <mergeCell ref="K90:N90"/>
    <mergeCell ref="C91:F91"/>
    <mergeCell ref="G91:H91"/>
    <mergeCell ref="I91:J91"/>
    <mergeCell ref="K91:L91"/>
    <mergeCell ref="M91:N91"/>
    <mergeCell ref="C94:F94"/>
    <mergeCell ref="G94:H94"/>
    <mergeCell ref="K94:L94"/>
    <mergeCell ref="M94:N94"/>
    <mergeCell ref="C95:F95"/>
    <mergeCell ref="G95:H95"/>
    <mergeCell ref="K95:L95"/>
    <mergeCell ref="M95:N95"/>
    <mergeCell ref="C92:F92"/>
    <mergeCell ref="G92:H92"/>
    <mergeCell ref="K92:L92"/>
    <mergeCell ref="M92:N92"/>
    <mergeCell ref="C93:F93"/>
    <mergeCell ref="G93:H93"/>
    <mergeCell ref="K93:L93"/>
    <mergeCell ref="M93:N93"/>
    <mergeCell ref="C98:F98"/>
    <mergeCell ref="G98:H98"/>
    <mergeCell ref="K98:L98"/>
    <mergeCell ref="M98:N98"/>
    <mergeCell ref="C99:F99"/>
    <mergeCell ref="G99:H99"/>
    <mergeCell ref="K99:L99"/>
    <mergeCell ref="M99:N99"/>
    <mergeCell ref="C96:F96"/>
    <mergeCell ref="G96:H96"/>
    <mergeCell ref="K96:L96"/>
    <mergeCell ref="M96:N96"/>
    <mergeCell ref="C97:F97"/>
    <mergeCell ref="G97:H97"/>
    <mergeCell ref="K97:L97"/>
    <mergeCell ref="M97:N97"/>
    <mergeCell ref="C104:F105"/>
    <mergeCell ref="G104:H104"/>
    <mergeCell ref="I104:K104"/>
    <mergeCell ref="L104:N104"/>
    <mergeCell ref="G105:H105"/>
    <mergeCell ref="I105:K105"/>
    <mergeCell ref="L105:N105"/>
    <mergeCell ref="M100:N100"/>
    <mergeCell ref="C102:J102"/>
    <mergeCell ref="K102:N102"/>
    <mergeCell ref="C103:H103"/>
    <mergeCell ref="I103:N103"/>
    <mergeCell ref="G109:H109"/>
    <mergeCell ref="I109:K109"/>
    <mergeCell ref="L109:N109"/>
    <mergeCell ref="C106:F107"/>
    <mergeCell ref="G106:H106"/>
    <mergeCell ref="I106:K106"/>
    <mergeCell ref="L106:N106"/>
    <mergeCell ref="G107:H107"/>
    <mergeCell ref="I107:K107"/>
    <mergeCell ref="L107:N107"/>
    <mergeCell ref="F120:G120"/>
    <mergeCell ref="I120:L120"/>
    <mergeCell ref="F121:G121"/>
    <mergeCell ref="I121:L121"/>
    <mergeCell ref="G100:L100"/>
    <mergeCell ref="G112:K112"/>
    <mergeCell ref="L112:N112"/>
    <mergeCell ref="A115:K115"/>
    <mergeCell ref="L115:N115"/>
    <mergeCell ref="C117:N117"/>
    <mergeCell ref="F119:L119"/>
    <mergeCell ref="C110:F110"/>
    <mergeCell ref="G110:H110"/>
    <mergeCell ref="I110:K110"/>
    <mergeCell ref="L110:N110"/>
    <mergeCell ref="C111:F111"/>
    <mergeCell ref="G111:H111"/>
    <mergeCell ref="I111:K111"/>
    <mergeCell ref="L111:N111"/>
    <mergeCell ref="C108:F108"/>
    <mergeCell ref="G108:H108"/>
    <mergeCell ref="I108:K108"/>
    <mergeCell ref="L108:N108"/>
    <mergeCell ref="C109:F109"/>
  </mergeCells>
  <dataValidations count="4">
    <dataValidation allowBlank="1" showInputMessage="1" showErrorMessage="1" promptTitle="Achtung" prompt="Bei einer täglichen Öffnungszeit von mehr als 6 Stunden bitte mindestens 2 Personen angeben!" sqref="I36:M36" xr:uid="{8A53D049-CC39-414B-9CA6-863423348E88}"/>
    <dataValidation allowBlank="1" showInputMessage="1" showErrorMessage="1" promptTitle="Datum von:" prompt="Eingabe in TT.MM.JJJJ_x000a_" sqref="K46 N46" xr:uid="{BC1D3730-04AA-4CC4-A63C-DBECA0F6E6A3}"/>
    <dataValidation allowBlank="1" showInputMessage="1" showErrorMessage="1" promptTitle="Uhrzeit bis:" prompt="Ende der Arbeitszeit des zusätzlichen Personals" sqref="N48" xr:uid="{8C86DC8F-F2C4-425C-B72A-BF6F9A08D5A1}"/>
    <dataValidation allowBlank="1" showInputMessage="1" showErrorMessage="1" promptTitle="Uhrzeit von:" prompt="Beginn der Arbeitszeit des zusätzlichen Personals" sqref="K48" xr:uid="{E28E3CD5-0C51-4245-A9A2-7A626D193734}"/>
  </dataValidations>
  <hyperlinks>
    <hyperlink ref="N9" r:id="rId1" display="mailto:kin@stmk.gv.at" xr:uid="{1929D5EE-7FF3-4F4D-B3B4-7D316BD772BF}"/>
  </hyperlinks>
  <pageMargins left="0" right="0" top="0.78740157480314965" bottom="0.19685039370078741" header="0.31496062992125984" footer="0.31496062992125984"/>
  <pageSetup paperSize="9" scale="90" fitToHeight="0" orientation="landscape"/>
  <headerFooter>
    <oddHeader>&amp;CSeite &amp;P von &amp;N</oddHeader>
  </headerFooter>
  <rowBreaks count="5" manualBreakCount="5">
    <brk id="28" max="15" man="1"/>
    <brk id="51" max="15" man="1"/>
    <brk id="88" max="15" man="1"/>
    <brk id="112" max="15" man="1"/>
    <brk id="115" max="15" man="1"/>
  </rowBreaks>
  <drawing r:id="rId2"/>
  <legacyDrawing r:id="rId3"/>
  <controls>
    <mc:AlternateContent xmlns:mc="http://schemas.openxmlformats.org/markup-compatibility/2006">
      <mc:Choice Requires="x14">
        <control shapeId="33793" r:id="rId4" name="CheckBox1">
          <controlPr defaultSize="0" autoLine="0" r:id="rId5">
            <anchor moveWithCells="1">
              <from>
                <xdr:col>11</xdr:col>
                <xdr:colOff>142875</xdr:colOff>
                <xdr:row>32</xdr:row>
                <xdr:rowOff>28575</xdr:rowOff>
              </from>
              <to>
                <xdr:col>13</xdr:col>
                <xdr:colOff>752475</xdr:colOff>
                <xdr:row>33</xdr:row>
                <xdr:rowOff>85725</xdr:rowOff>
              </to>
            </anchor>
          </controlPr>
        </control>
      </mc:Choice>
      <mc:Fallback>
        <control shapeId="33793" r:id="rId4" name="CheckBox1"/>
      </mc:Fallback>
    </mc:AlternateContent>
    <mc:AlternateContent xmlns:mc="http://schemas.openxmlformats.org/markup-compatibility/2006">
      <mc:Choice Requires="x14">
        <control shapeId="33794" r:id="rId6" name="CheckBox2">
          <controlPr defaultSize="0" autoLine="0" r:id="rId7">
            <anchor moveWithCells="1">
              <from>
                <xdr:col>11</xdr:col>
                <xdr:colOff>152400</xdr:colOff>
                <xdr:row>33</xdr:row>
                <xdr:rowOff>66675</xdr:rowOff>
              </from>
              <to>
                <xdr:col>11</xdr:col>
                <xdr:colOff>295275</xdr:colOff>
                <xdr:row>34</xdr:row>
                <xdr:rowOff>0</xdr:rowOff>
              </to>
            </anchor>
          </controlPr>
        </control>
      </mc:Choice>
      <mc:Fallback>
        <control shapeId="33794" r:id="rId6" name="CheckBox2"/>
      </mc:Fallback>
    </mc:AlternateContent>
    <mc:AlternateContent xmlns:mc="http://schemas.openxmlformats.org/markup-compatibility/2006">
      <mc:Choice Requires="x14">
        <control shapeId="33795" r:id="rId8" name="CheckBox3">
          <controlPr defaultSize="0" autoLine="0" r:id="rId9">
            <anchor moveWithCells="1">
              <from>
                <xdr:col>0</xdr:col>
                <xdr:colOff>114300</xdr:colOff>
                <xdr:row>53</xdr:row>
                <xdr:rowOff>28575</xdr:rowOff>
              </from>
              <to>
                <xdr:col>0</xdr:col>
                <xdr:colOff>257175</xdr:colOff>
                <xdr:row>53</xdr:row>
                <xdr:rowOff>209550</xdr:rowOff>
              </to>
            </anchor>
          </controlPr>
        </control>
      </mc:Choice>
      <mc:Fallback>
        <control shapeId="33795" r:id="rId8" name="CheckBox3"/>
      </mc:Fallback>
    </mc:AlternateContent>
    <mc:AlternateContent xmlns:mc="http://schemas.openxmlformats.org/markup-compatibility/2006">
      <mc:Choice Requires="x14">
        <control shapeId="33796" r:id="rId10" name="CheckBox4">
          <controlPr defaultSize="0" autoLine="0" r:id="rId11">
            <anchor moveWithCells="1">
              <from>
                <xdr:col>0</xdr:col>
                <xdr:colOff>114300</xdr:colOff>
                <xdr:row>59</xdr:row>
                <xdr:rowOff>28575</xdr:rowOff>
              </from>
              <to>
                <xdr:col>0</xdr:col>
                <xdr:colOff>257175</xdr:colOff>
                <xdr:row>59</xdr:row>
                <xdr:rowOff>209550</xdr:rowOff>
              </to>
            </anchor>
          </controlPr>
        </control>
      </mc:Choice>
      <mc:Fallback>
        <control shapeId="33796" r:id="rId10" name="CheckBox4"/>
      </mc:Fallback>
    </mc:AlternateContent>
    <mc:AlternateContent xmlns:mc="http://schemas.openxmlformats.org/markup-compatibility/2006">
      <mc:Choice Requires="x14">
        <control shapeId="33799" r:id="rId12" name="CheckBox6">
          <controlPr defaultSize="0" autoLine="0" r:id="rId13">
            <anchor moveWithCells="1">
              <from>
                <xdr:col>11</xdr:col>
                <xdr:colOff>142875</xdr:colOff>
                <xdr:row>33</xdr:row>
                <xdr:rowOff>19050</xdr:rowOff>
              </from>
              <to>
                <xdr:col>13</xdr:col>
                <xdr:colOff>752475</xdr:colOff>
                <xdr:row>34</xdr:row>
                <xdr:rowOff>76200</xdr:rowOff>
              </to>
            </anchor>
          </controlPr>
        </control>
      </mc:Choice>
      <mc:Fallback>
        <control shapeId="33799" r:id="rId12" name="CheckBox6"/>
      </mc:Fallback>
    </mc:AlternateContent>
    <mc:AlternateContent xmlns:mc="http://schemas.openxmlformats.org/markup-compatibility/2006">
      <mc:Choice Requires="x14">
        <control shapeId="33797" r:id="rId14" name="Check Box 5">
          <controlPr defaultSize="0" autoFill="0" autoLine="0" autoPict="0">
            <anchor moveWithCells="1">
              <from>
                <xdr:col>2</xdr:col>
                <xdr:colOff>257175</xdr:colOff>
                <xdr:row>43</xdr:row>
                <xdr:rowOff>9525</xdr:rowOff>
              </from>
              <to>
                <xdr:col>5</xdr:col>
                <xdr:colOff>133350</xdr:colOff>
                <xdr:row>43</xdr:row>
                <xdr:rowOff>219075</xdr:rowOff>
              </to>
            </anchor>
          </controlPr>
        </control>
      </mc:Choice>
    </mc:AlternateContent>
    <mc:AlternateContent xmlns:mc="http://schemas.openxmlformats.org/markup-compatibility/2006">
      <mc:Choice Requires="x14">
        <control shapeId="33798" r:id="rId15" name="Check Box 6">
          <controlPr defaultSize="0" autoFill="0" autoLine="0" autoPict="0">
            <anchor moveWithCells="1">
              <from>
                <xdr:col>2</xdr:col>
                <xdr:colOff>257175</xdr:colOff>
                <xdr:row>45</xdr:row>
                <xdr:rowOff>9525</xdr:rowOff>
              </from>
              <to>
                <xdr:col>5</xdr:col>
                <xdr:colOff>133350</xdr:colOff>
                <xdr:row>45</xdr:row>
                <xdr:rowOff>219075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Beiblatt 24_25</vt:lpstr>
      <vt:lpstr>Beiblatt 25_26</vt:lpstr>
      <vt:lpstr>Beiblatt 26_27</vt:lpstr>
      <vt:lpstr>'Beiblatt 24_25'!Druckbereich</vt:lpstr>
      <vt:lpstr>'Beiblatt 25_26'!Druckbereich</vt:lpstr>
      <vt:lpstr>'Beiblatt 26_27'!Druckbereich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Neuhold Ernst</dc:creator>
  <cp:lastModifiedBy>Haring Christopher</cp:lastModifiedBy>
  <cp:lastPrinted>2025-04-07T09:03:39Z</cp:lastPrinted>
  <dcterms:created xsi:type="dcterms:W3CDTF">2023-04-27T07:49:21Z</dcterms:created>
  <dcterms:modified xsi:type="dcterms:W3CDTF">2025-04-09T05:38:01Z</dcterms:modified>
</cp:coreProperties>
</file>