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hlen\04_17_Wahl LWKW 2021\6_Ergebnis\1_Gemeindeergebnisse\4_endgültig+NS_2021\"/>
    </mc:Choice>
  </mc:AlternateContent>
  <bookViews>
    <workbookView xWindow="195" yWindow="30" windowWidth="11910" windowHeight="6690"/>
  </bookViews>
  <sheets>
    <sheet name="Deutschlandsberg_BK" sheetId="5" r:id="rId1"/>
    <sheet name="Graz-Umgebung_BK" sheetId="7" r:id="rId2"/>
    <sheet name="Leibnitz_BK" sheetId="8" r:id="rId3"/>
    <sheet name="Leoben_BK" sheetId="9" r:id="rId4"/>
    <sheet name="Liezen_BK" sheetId="10" r:id="rId5"/>
    <sheet name="Murau_BK" sheetId="11" r:id="rId6"/>
    <sheet name="Voitsberg_BK" sheetId="12" r:id="rId7"/>
    <sheet name="Weiz_BK" sheetId="13" r:id="rId8"/>
    <sheet name="Murtal_BK" sheetId="14" r:id="rId9"/>
    <sheet name="Bruck-Mürzzuschlag_BK" sheetId="15" r:id="rId10"/>
    <sheet name="Hartberg-Fürstenfeld_BK" sheetId="16" r:id="rId11"/>
    <sheet name="Südoststeiermark_BK" sheetId="17" r:id="rId12"/>
  </sheets>
  <externalReferences>
    <externalReference r:id="rId13"/>
  </externalReferences>
  <definedNames>
    <definedName name="_xlnm.Print_Area" localSheetId="4">Liezen_BK!$A$1:$M$35</definedName>
    <definedName name="_xlnm.Print_Area" localSheetId="5">Murau_BK!$A$1:$M$20</definedName>
    <definedName name="_xlnm.Print_Titles" localSheetId="9">'Bruck-Mürzzuschlag_BK'!$1:$4</definedName>
    <definedName name="_xlnm.Print_Titles" localSheetId="0">Deutschlandsberg_BK!$1:$4</definedName>
    <definedName name="_xlnm.Print_Titles" localSheetId="1">'Graz-Umgebung_BK'!$1:$4</definedName>
    <definedName name="_xlnm.Print_Titles" localSheetId="10">'Hartberg-Fürstenfeld_BK'!$1:$4</definedName>
    <definedName name="_xlnm.Print_Titles" localSheetId="2">Leibnitz_BK!$1:$4</definedName>
    <definedName name="_xlnm.Print_Titles" localSheetId="3">Leoben_BK!$1:$4</definedName>
    <definedName name="_xlnm.Print_Titles" localSheetId="4">Liezen_BK!$1:$4</definedName>
    <definedName name="_xlnm.Print_Titles" localSheetId="5">Murau_BK!$1:$4</definedName>
    <definedName name="_xlnm.Print_Titles" localSheetId="8">Murtal_BK!$1:$4</definedName>
    <definedName name="_xlnm.Print_Titles" localSheetId="11">Südoststeiermark_BK!$1:$4</definedName>
    <definedName name="_xlnm.Print_Titles" localSheetId="6">Voitsberg_BK!$1:$4</definedName>
    <definedName name="_xlnm.Print_Titles" localSheetId="7">Weiz_BK!$1:$4</definedName>
  </definedNames>
  <calcPr calcId="162913"/>
</workbook>
</file>

<file path=xl/calcChain.xml><?xml version="1.0" encoding="utf-8"?>
<calcChain xmlns="http://schemas.openxmlformats.org/spreadsheetml/2006/main">
  <c r="N30" i="17" l="1"/>
  <c r="M30" i="17"/>
  <c r="K30" i="17"/>
  <c r="J30" i="17"/>
  <c r="H30" i="17"/>
  <c r="G30" i="17"/>
  <c r="E30" i="17"/>
  <c r="D30" i="17"/>
  <c r="F30" i="17" s="1"/>
  <c r="I29" i="17"/>
  <c r="F29" i="17"/>
  <c r="I28" i="17"/>
  <c r="F28" i="17"/>
  <c r="I27" i="17"/>
  <c r="F27" i="17"/>
  <c r="I26" i="17"/>
  <c r="F26" i="17"/>
  <c r="I25" i="17"/>
  <c r="F25" i="17"/>
  <c r="F24" i="17"/>
  <c r="I23" i="17"/>
  <c r="F23" i="17"/>
  <c r="I22" i="17"/>
  <c r="F22" i="17"/>
  <c r="I21" i="17"/>
  <c r="F21" i="17"/>
  <c r="I20" i="17"/>
  <c r="F20" i="17"/>
  <c r="I19" i="17"/>
  <c r="F19" i="17"/>
  <c r="I18" i="17"/>
  <c r="F18" i="17"/>
  <c r="I17" i="17"/>
  <c r="F17" i="17"/>
  <c r="I16" i="17"/>
  <c r="F16" i="17"/>
  <c r="I15" i="17"/>
  <c r="F15" i="17"/>
  <c r="I14" i="17"/>
  <c r="F14" i="17"/>
  <c r="I13" i="17"/>
  <c r="F13" i="17"/>
  <c r="I12" i="17"/>
  <c r="F12" i="17"/>
  <c r="I11" i="17"/>
  <c r="F11" i="17"/>
  <c r="I10" i="17"/>
  <c r="F10" i="17"/>
  <c r="I9" i="17"/>
  <c r="F9" i="17"/>
  <c r="I8" i="17"/>
  <c r="F8" i="17"/>
  <c r="I7" i="17"/>
  <c r="F7" i="17"/>
  <c r="I6" i="17"/>
  <c r="F6" i="17"/>
  <c r="I5" i="17"/>
  <c r="I30" i="17" s="1"/>
  <c r="F5" i="17"/>
  <c r="N41" i="16"/>
  <c r="M41" i="16"/>
  <c r="L41" i="16"/>
  <c r="K41" i="16"/>
  <c r="J41" i="16"/>
  <c r="H41" i="16"/>
  <c r="G41" i="16"/>
  <c r="E41" i="16"/>
  <c r="D41" i="16"/>
  <c r="I40" i="16"/>
  <c r="F40" i="16"/>
  <c r="I39" i="16"/>
  <c r="F39" i="16"/>
  <c r="I38" i="16"/>
  <c r="F38" i="16"/>
  <c r="I37" i="16"/>
  <c r="F37" i="16"/>
  <c r="I36" i="16"/>
  <c r="F36" i="16"/>
  <c r="I35" i="16"/>
  <c r="F35" i="16"/>
  <c r="I34" i="16"/>
  <c r="F34" i="16"/>
  <c r="I33" i="16"/>
  <c r="F33" i="16"/>
  <c r="I32" i="16"/>
  <c r="F32" i="16"/>
  <c r="I31" i="16"/>
  <c r="F31" i="16"/>
  <c r="I30" i="16"/>
  <c r="F30" i="16"/>
  <c r="I29" i="16"/>
  <c r="F29" i="16"/>
  <c r="I28" i="16"/>
  <c r="F28" i="16"/>
  <c r="I27" i="16"/>
  <c r="F27" i="16"/>
  <c r="I26" i="16"/>
  <c r="F26" i="16"/>
  <c r="I25" i="16"/>
  <c r="F25" i="16"/>
  <c r="I24" i="16"/>
  <c r="F24" i="16"/>
  <c r="I23" i="16"/>
  <c r="F23" i="16"/>
  <c r="I22" i="16"/>
  <c r="F22" i="16"/>
  <c r="I21" i="16"/>
  <c r="F21" i="16"/>
  <c r="I20" i="16"/>
  <c r="F20" i="16"/>
  <c r="I19" i="16"/>
  <c r="F19" i="16"/>
  <c r="I18" i="16"/>
  <c r="F18" i="16"/>
  <c r="I17" i="16"/>
  <c r="F17" i="16"/>
  <c r="I16" i="16"/>
  <c r="F16" i="16"/>
  <c r="I15" i="16"/>
  <c r="F15" i="16"/>
  <c r="I14" i="16"/>
  <c r="F14" i="16"/>
  <c r="I13" i="16"/>
  <c r="F13" i="16"/>
  <c r="I12" i="16"/>
  <c r="F12" i="16"/>
  <c r="I11" i="16"/>
  <c r="F11" i="16"/>
  <c r="I10" i="16"/>
  <c r="F10" i="16"/>
  <c r="I9" i="16"/>
  <c r="F9" i="16"/>
  <c r="I8" i="16"/>
  <c r="F8" i="16"/>
  <c r="I7" i="16"/>
  <c r="F7" i="16"/>
  <c r="I6" i="16"/>
  <c r="F6" i="16"/>
  <c r="I5" i="16"/>
  <c r="I41" i="16" s="1"/>
  <c r="F5" i="16"/>
  <c r="M24" i="15"/>
  <c r="L24" i="15"/>
  <c r="K24" i="15"/>
  <c r="J24" i="15"/>
  <c r="H24" i="15"/>
  <c r="G24" i="15"/>
  <c r="E24" i="15"/>
  <c r="D24" i="15"/>
  <c r="I23" i="15"/>
  <c r="F23" i="15"/>
  <c r="I22" i="15"/>
  <c r="F22" i="15"/>
  <c r="I21" i="15"/>
  <c r="F21" i="15"/>
  <c r="I20" i="15"/>
  <c r="F20" i="15"/>
  <c r="I19" i="15"/>
  <c r="F19" i="15"/>
  <c r="I18" i="15"/>
  <c r="F18" i="15"/>
  <c r="I17" i="15"/>
  <c r="F17" i="15"/>
  <c r="I16" i="15"/>
  <c r="F16" i="15"/>
  <c r="I15" i="15"/>
  <c r="F15" i="15"/>
  <c r="I14" i="15"/>
  <c r="F14" i="15"/>
  <c r="I13" i="15"/>
  <c r="F13" i="15"/>
  <c r="I12" i="15"/>
  <c r="F12" i="15"/>
  <c r="I11" i="15"/>
  <c r="F11" i="15"/>
  <c r="I10" i="15"/>
  <c r="F10" i="15"/>
  <c r="I9" i="15"/>
  <c r="F9" i="15"/>
  <c r="I8" i="15"/>
  <c r="F8" i="15"/>
  <c r="I7" i="15"/>
  <c r="F7" i="15"/>
  <c r="I6" i="15"/>
  <c r="F6" i="15"/>
  <c r="I5" i="15"/>
  <c r="F5" i="15"/>
  <c r="M25" i="14"/>
  <c r="L25" i="14"/>
  <c r="K25" i="14"/>
  <c r="J25" i="14"/>
  <c r="H25" i="14"/>
  <c r="G25" i="14"/>
  <c r="E25" i="14"/>
  <c r="D25" i="14"/>
  <c r="I24" i="14"/>
  <c r="F24" i="14"/>
  <c r="I23" i="14"/>
  <c r="F23" i="14"/>
  <c r="I22" i="14"/>
  <c r="F22" i="14"/>
  <c r="I21" i="14"/>
  <c r="F21" i="14"/>
  <c r="I20" i="14"/>
  <c r="F20" i="14"/>
  <c r="I19" i="14"/>
  <c r="F19" i="14"/>
  <c r="I18" i="14"/>
  <c r="F18" i="14"/>
  <c r="I17" i="14"/>
  <c r="F17" i="14"/>
  <c r="I16" i="14"/>
  <c r="F16" i="14"/>
  <c r="I15" i="14"/>
  <c r="F15" i="14"/>
  <c r="I14" i="14"/>
  <c r="F14" i="14"/>
  <c r="I13" i="14"/>
  <c r="F13" i="14"/>
  <c r="I12" i="14"/>
  <c r="F12" i="14"/>
  <c r="I11" i="14"/>
  <c r="F11" i="14"/>
  <c r="I10" i="14"/>
  <c r="F10" i="14"/>
  <c r="I9" i="14"/>
  <c r="F9" i="14"/>
  <c r="I8" i="14"/>
  <c r="F8" i="14"/>
  <c r="I7" i="14"/>
  <c r="F7" i="14"/>
  <c r="I6" i="14"/>
  <c r="F6" i="14"/>
  <c r="I5" i="14"/>
  <c r="I25" i="14" s="1"/>
  <c r="F5" i="14"/>
  <c r="N36" i="13"/>
  <c r="M36" i="13"/>
  <c r="L36" i="13"/>
  <c r="K36" i="13"/>
  <c r="J36" i="13"/>
  <c r="H36" i="13"/>
  <c r="G36" i="13"/>
  <c r="E36" i="13"/>
  <c r="D36" i="13"/>
  <c r="I35" i="13"/>
  <c r="F35" i="13"/>
  <c r="I34" i="13"/>
  <c r="F34" i="13"/>
  <c r="I33" i="13"/>
  <c r="F33" i="13"/>
  <c r="I32" i="13"/>
  <c r="F32" i="13"/>
  <c r="I31" i="13"/>
  <c r="F31" i="13"/>
  <c r="I30" i="13"/>
  <c r="F30" i="13"/>
  <c r="I29" i="13"/>
  <c r="F29" i="13"/>
  <c r="I28" i="13"/>
  <c r="F28" i="13"/>
  <c r="I27" i="13"/>
  <c r="F27" i="13"/>
  <c r="I26" i="13"/>
  <c r="F26" i="13"/>
  <c r="I25" i="13"/>
  <c r="F25" i="13"/>
  <c r="I24" i="13"/>
  <c r="F24" i="13"/>
  <c r="I23" i="13"/>
  <c r="F23" i="13"/>
  <c r="I22" i="13"/>
  <c r="F22" i="13"/>
  <c r="I21" i="13"/>
  <c r="F21" i="13"/>
  <c r="I20" i="13"/>
  <c r="F20" i="13"/>
  <c r="I19" i="13"/>
  <c r="F19" i="13"/>
  <c r="I18" i="13"/>
  <c r="F18" i="13"/>
  <c r="I17" i="13"/>
  <c r="F17" i="13"/>
  <c r="I16" i="13"/>
  <c r="F16" i="13"/>
  <c r="I15" i="13"/>
  <c r="F15" i="13"/>
  <c r="I14" i="13"/>
  <c r="F14" i="13"/>
  <c r="I13" i="13"/>
  <c r="F13" i="13"/>
  <c r="I12" i="13"/>
  <c r="F12" i="13"/>
  <c r="I11" i="13"/>
  <c r="F11" i="13"/>
  <c r="I10" i="13"/>
  <c r="F10" i="13"/>
  <c r="I9" i="13"/>
  <c r="F9" i="13"/>
  <c r="I8" i="13"/>
  <c r="F8" i="13"/>
  <c r="I7" i="13"/>
  <c r="F7" i="13"/>
  <c r="I6" i="13"/>
  <c r="F6" i="13"/>
  <c r="I5" i="13"/>
  <c r="I36" i="13" s="1"/>
  <c r="F5" i="13"/>
  <c r="N20" i="12"/>
  <c r="M20" i="12"/>
  <c r="L20" i="12"/>
  <c r="K20" i="12"/>
  <c r="J20" i="12"/>
  <c r="H20" i="12"/>
  <c r="G20" i="12"/>
  <c r="E20" i="12"/>
  <c r="D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F8" i="12"/>
  <c r="I7" i="12"/>
  <c r="F7" i="12"/>
  <c r="I6" i="12"/>
  <c r="F6" i="12"/>
  <c r="I5" i="12"/>
  <c r="F5" i="12"/>
  <c r="M19" i="11"/>
  <c r="L19" i="11"/>
  <c r="K19" i="11"/>
  <c r="J19" i="11"/>
  <c r="H19" i="11"/>
  <c r="G19" i="11"/>
  <c r="E19" i="11"/>
  <c r="D19" i="11"/>
  <c r="F19" i="11" s="1"/>
  <c r="I18" i="11"/>
  <c r="F18" i="11"/>
  <c r="I17" i="11"/>
  <c r="F17" i="11"/>
  <c r="I16" i="11"/>
  <c r="F16" i="11"/>
  <c r="I15" i="11"/>
  <c r="F15" i="11"/>
  <c r="I14" i="11"/>
  <c r="F14" i="11"/>
  <c r="I13" i="11"/>
  <c r="F13" i="11"/>
  <c r="I12" i="11"/>
  <c r="F12" i="11"/>
  <c r="I11" i="11"/>
  <c r="F11" i="11"/>
  <c r="I10" i="11"/>
  <c r="F10" i="11"/>
  <c r="I9" i="11"/>
  <c r="F9" i="11"/>
  <c r="I8" i="11"/>
  <c r="F8" i="11"/>
  <c r="I7" i="11"/>
  <c r="F7" i="11"/>
  <c r="I6" i="11"/>
  <c r="F6" i="11"/>
  <c r="I5" i="11"/>
  <c r="I19" i="11" s="1"/>
  <c r="F5" i="11"/>
  <c r="M35" i="10"/>
  <c r="L35" i="10"/>
  <c r="K35" i="10"/>
  <c r="J35" i="10"/>
  <c r="M34" i="10"/>
  <c r="L34" i="10"/>
  <c r="K34" i="10"/>
  <c r="J34" i="10"/>
  <c r="H34" i="10"/>
  <c r="G34" i="10"/>
  <c r="F34" i="10" s="1"/>
  <c r="E34" i="10"/>
  <c r="D34" i="10"/>
  <c r="I33" i="10"/>
  <c r="F33" i="10"/>
  <c r="I32" i="10"/>
  <c r="F32" i="10"/>
  <c r="I31" i="10"/>
  <c r="F31" i="10"/>
  <c r="I30" i="10"/>
  <c r="F30" i="10"/>
  <c r="I29" i="10"/>
  <c r="F29" i="10"/>
  <c r="I28" i="10"/>
  <c r="F28" i="10"/>
  <c r="I27" i="10"/>
  <c r="F27" i="10"/>
  <c r="I26" i="10"/>
  <c r="F26" i="10"/>
  <c r="I25" i="10"/>
  <c r="F25" i="10"/>
  <c r="I24" i="10"/>
  <c r="F24" i="10"/>
  <c r="I23" i="10"/>
  <c r="F23" i="10"/>
  <c r="I22" i="10"/>
  <c r="F22" i="10"/>
  <c r="I21" i="10"/>
  <c r="F21" i="10"/>
  <c r="I20" i="10"/>
  <c r="F20" i="10"/>
  <c r="I19" i="10"/>
  <c r="F19" i="10"/>
  <c r="I18" i="10"/>
  <c r="F18" i="10"/>
  <c r="I17" i="10"/>
  <c r="F17" i="10"/>
  <c r="I16" i="10"/>
  <c r="F16" i="10"/>
  <c r="I15" i="10"/>
  <c r="F15" i="10"/>
  <c r="I14" i="10"/>
  <c r="F14" i="10"/>
  <c r="I13" i="10"/>
  <c r="F13" i="10"/>
  <c r="I12" i="10"/>
  <c r="F12" i="10"/>
  <c r="I11" i="10"/>
  <c r="F11" i="10"/>
  <c r="I10" i="10"/>
  <c r="F10" i="10"/>
  <c r="I9" i="10"/>
  <c r="F9" i="10"/>
  <c r="I8" i="10"/>
  <c r="F8" i="10"/>
  <c r="I7" i="10"/>
  <c r="F7" i="10"/>
  <c r="I6" i="10"/>
  <c r="F6" i="10"/>
  <c r="I5" i="10"/>
  <c r="F5" i="10"/>
  <c r="M21" i="9"/>
  <c r="L21" i="9"/>
  <c r="K21" i="9"/>
  <c r="J21" i="9"/>
  <c r="H21" i="9"/>
  <c r="G21" i="9"/>
  <c r="E21" i="9"/>
  <c r="D21" i="9"/>
  <c r="I20" i="9"/>
  <c r="F20" i="9"/>
  <c r="I19" i="9"/>
  <c r="F19" i="9"/>
  <c r="I18" i="9"/>
  <c r="F18" i="9"/>
  <c r="I17" i="9"/>
  <c r="F17" i="9"/>
  <c r="I16" i="9"/>
  <c r="F16" i="9"/>
  <c r="I15" i="9"/>
  <c r="F15" i="9"/>
  <c r="I14" i="9"/>
  <c r="F14" i="9"/>
  <c r="I13" i="9"/>
  <c r="F13" i="9"/>
  <c r="I12" i="9"/>
  <c r="F12" i="9"/>
  <c r="I11" i="9"/>
  <c r="F11" i="9"/>
  <c r="I10" i="9"/>
  <c r="F10" i="9"/>
  <c r="I9" i="9"/>
  <c r="F9" i="9"/>
  <c r="I8" i="9"/>
  <c r="F8" i="9"/>
  <c r="I7" i="9"/>
  <c r="F7" i="9"/>
  <c r="I6" i="9"/>
  <c r="F6" i="9"/>
  <c r="I5" i="9"/>
  <c r="I21" i="9" s="1"/>
  <c r="F5" i="9"/>
  <c r="N34" i="8"/>
  <c r="M34" i="8"/>
  <c r="L34" i="8"/>
  <c r="K34" i="8"/>
  <c r="J34" i="8"/>
  <c r="H34" i="8"/>
  <c r="G34" i="8"/>
  <c r="E34" i="8"/>
  <c r="D34" i="8"/>
  <c r="I33" i="8"/>
  <c r="F33" i="8"/>
  <c r="I32" i="8"/>
  <c r="F32" i="8"/>
  <c r="I31" i="8"/>
  <c r="F31" i="8"/>
  <c r="I30" i="8"/>
  <c r="F30" i="8"/>
  <c r="I29" i="8"/>
  <c r="F29" i="8"/>
  <c r="I28" i="8"/>
  <c r="F28" i="8"/>
  <c r="I27" i="8"/>
  <c r="F27" i="8"/>
  <c r="I26" i="8"/>
  <c r="F26" i="8"/>
  <c r="I25" i="8"/>
  <c r="F25" i="8"/>
  <c r="I24" i="8"/>
  <c r="F24" i="8"/>
  <c r="I23" i="8"/>
  <c r="F23" i="8"/>
  <c r="I22" i="8"/>
  <c r="F22" i="8"/>
  <c r="I21" i="8"/>
  <c r="F21" i="8"/>
  <c r="I20" i="8"/>
  <c r="F20" i="8"/>
  <c r="I19" i="8"/>
  <c r="F19" i="8"/>
  <c r="I18" i="8"/>
  <c r="F18" i="8"/>
  <c r="I17" i="8"/>
  <c r="F17" i="8"/>
  <c r="I16" i="8"/>
  <c r="F16" i="8"/>
  <c r="I15" i="8"/>
  <c r="F15" i="8"/>
  <c r="I14" i="8"/>
  <c r="F14" i="8"/>
  <c r="I13" i="8"/>
  <c r="F13" i="8"/>
  <c r="I12" i="8"/>
  <c r="F12" i="8"/>
  <c r="I11" i="8"/>
  <c r="F11" i="8"/>
  <c r="I10" i="8"/>
  <c r="F10" i="8"/>
  <c r="I9" i="8"/>
  <c r="F9" i="8"/>
  <c r="I8" i="8"/>
  <c r="F8" i="8"/>
  <c r="I7" i="8"/>
  <c r="F7" i="8"/>
  <c r="I6" i="8"/>
  <c r="I34" i="8" s="1"/>
  <c r="F6" i="8"/>
  <c r="I5" i="8"/>
  <c r="F5" i="8"/>
  <c r="H43" i="7"/>
  <c r="G43" i="7"/>
  <c r="I42" i="7"/>
  <c r="F42" i="7"/>
  <c r="N41" i="7"/>
  <c r="N43" i="7" s="1"/>
  <c r="M41" i="7"/>
  <c r="M43" i="7" s="1"/>
  <c r="L41" i="7"/>
  <c r="L43" i="7" s="1"/>
  <c r="K41" i="7"/>
  <c r="K43" i="7" s="1"/>
  <c r="J41" i="7"/>
  <c r="J43" i="7" s="1"/>
  <c r="H41" i="7"/>
  <c r="G41" i="7"/>
  <c r="F41" i="7"/>
  <c r="E41" i="7"/>
  <c r="E43" i="7" s="1"/>
  <c r="D41" i="7"/>
  <c r="D43" i="7" s="1"/>
  <c r="I40" i="7"/>
  <c r="F40" i="7"/>
  <c r="I39" i="7"/>
  <c r="F39" i="7"/>
  <c r="I38" i="7"/>
  <c r="F38" i="7"/>
  <c r="I37" i="7"/>
  <c r="F37" i="7"/>
  <c r="I36" i="7"/>
  <c r="F36" i="7"/>
  <c r="I35" i="7"/>
  <c r="F35" i="7"/>
  <c r="I34" i="7"/>
  <c r="F34" i="7"/>
  <c r="I33" i="7"/>
  <c r="F33" i="7"/>
  <c r="F32" i="7"/>
  <c r="I31" i="7"/>
  <c r="F31" i="7"/>
  <c r="I30" i="7"/>
  <c r="F30" i="7"/>
  <c r="I29" i="7"/>
  <c r="F29" i="7"/>
  <c r="I28" i="7"/>
  <c r="F28" i="7"/>
  <c r="I27" i="7"/>
  <c r="F27" i="7"/>
  <c r="I26" i="7"/>
  <c r="F26" i="7"/>
  <c r="I25" i="7"/>
  <c r="F25" i="7"/>
  <c r="I24" i="7"/>
  <c r="F24" i="7"/>
  <c r="I23" i="7"/>
  <c r="F23" i="7"/>
  <c r="I22" i="7"/>
  <c r="F22" i="7"/>
  <c r="F21" i="7"/>
  <c r="I20" i="7"/>
  <c r="F20" i="7"/>
  <c r="I19" i="7"/>
  <c r="F19" i="7"/>
  <c r="I18" i="7"/>
  <c r="F18" i="7"/>
  <c r="I17" i="7"/>
  <c r="F17" i="7"/>
  <c r="I16" i="7"/>
  <c r="F16" i="7"/>
  <c r="I15" i="7"/>
  <c r="F15" i="7"/>
  <c r="I14" i="7"/>
  <c r="F14" i="7"/>
  <c r="I13" i="7"/>
  <c r="F13" i="7"/>
  <c r="I12" i="7"/>
  <c r="F12" i="7"/>
  <c r="F11" i="7"/>
  <c r="I10" i="7"/>
  <c r="F10" i="7"/>
  <c r="I9" i="7"/>
  <c r="F9" i="7"/>
  <c r="I8" i="7"/>
  <c r="F8" i="7"/>
  <c r="I7" i="7"/>
  <c r="F7" i="7"/>
  <c r="I6" i="7"/>
  <c r="F6" i="7"/>
  <c r="I5" i="7"/>
  <c r="F5" i="7"/>
  <c r="F41" i="16" l="1"/>
  <c r="F24" i="15"/>
  <c r="I24" i="15"/>
  <c r="F25" i="14"/>
  <c r="F36" i="13"/>
  <c r="I20" i="12"/>
  <c r="F20" i="12"/>
  <c r="I34" i="10"/>
  <c r="F21" i="9"/>
  <c r="F34" i="8"/>
  <c r="F43" i="7"/>
  <c r="I41" i="7"/>
  <c r="I43" i="7" s="1"/>
  <c r="L20" i="5" l="1"/>
  <c r="M20" i="5"/>
  <c r="E20" i="5" l="1"/>
  <c r="D20" i="5"/>
  <c r="J20" i="5"/>
  <c r="K20" i="5"/>
  <c r="N20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5" i="5"/>
  <c r="F5" i="5"/>
  <c r="G20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H20" i="5"/>
  <c r="F20" i="5" l="1"/>
  <c r="I20" i="5"/>
</calcChain>
</file>

<file path=xl/sharedStrings.xml><?xml version="1.0" encoding="utf-8"?>
<sst xmlns="http://schemas.openxmlformats.org/spreadsheetml/2006/main" count="797" uniqueCount="620">
  <si>
    <t>Gemeinden</t>
  </si>
  <si>
    <t>Summe</t>
  </si>
  <si>
    <t>Kennzahl</t>
  </si>
  <si>
    <t>Wahl-berechtigte</t>
  </si>
  <si>
    <t>Wahl-beteiligung in %</t>
  </si>
  <si>
    <t>Abgegebene Stimmen</t>
  </si>
  <si>
    <t>Ungültige Stimmen</t>
  </si>
  <si>
    <t>Gültige Stimmen</t>
  </si>
  <si>
    <t>Deutschlandsberg</t>
  </si>
  <si>
    <t>Eibiswald</t>
  </si>
  <si>
    <t>Frauental an der Laßnitz</t>
  </si>
  <si>
    <t>Groß Sankt Florian</t>
  </si>
  <si>
    <t>Lannach</t>
  </si>
  <si>
    <t>Preding</t>
  </si>
  <si>
    <t>Stainz</t>
  </si>
  <si>
    <t>Wettmannstätten</t>
  </si>
  <si>
    <t>Wies</t>
  </si>
  <si>
    <t>Pölfing-Brunn</t>
  </si>
  <si>
    <t>Sankt Josef (Weststeiermark)</t>
  </si>
  <si>
    <t>Sankt Martin im Sulmtal</t>
  </si>
  <si>
    <t>Sankt Peter im Sulmtal</t>
  </si>
  <si>
    <t>Sankt Stefan ob Stainz</t>
  </si>
  <si>
    <t>WKR</t>
  </si>
  <si>
    <t>60305</t>
  </si>
  <si>
    <t>60318</t>
  </si>
  <si>
    <t>60323</t>
  </si>
  <si>
    <t>60324</t>
  </si>
  <si>
    <t>60326</t>
  </si>
  <si>
    <t>60329</t>
  </si>
  <si>
    <t>60341</t>
  </si>
  <si>
    <t>Mandate</t>
  </si>
  <si>
    <t>Steirischer Bauernbund
(STBB)</t>
  </si>
  <si>
    <t>SPÖ Bauern - Steirisches Landvolk
(SPÖ)</t>
  </si>
  <si>
    <t>Anzahl Briefwahl-kuverts</t>
  </si>
  <si>
    <t>60344</t>
  </si>
  <si>
    <t>60345</t>
  </si>
  <si>
    <t>60346</t>
  </si>
  <si>
    <t>60347</t>
  </si>
  <si>
    <t>60348</t>
  </si>
  <si>
    <t>60349</t>
  </si>
  <si>
    <t>60350</t>
  </si>
  <si>
    <t>60351</t>
  </si>
  <si>
    <t>Landwirtschaftskammerwahlen am 24. Jänner 2021</t>
  </si>
  <si>
    <t>Bad Schwanberg</t>
  </si>
  <si>
    <t>Freiheitliche Bauernschaft - 
FB Steiermark
(FPÖ)</t>
  </si>
  <si>
    <t>Unabhängiger Bauernverband
Steiermark - Team Ilsinger/Herbst
(UBV)</t>
  </si>
  <si>
    <t>Grüne Bäuerinnen
und Bauern
(GBB)</t>
  </si>
  <si>
    <t>Unabhängiger Bauernverband
Steiermark - 
Team Ilsinger/Herbst
(UBV)</t>
  </si>
  <si>
    <t>UNABHÄNGIGER BAUERNVERBAND STEIERMARK -
Team Ilsinger/Herbst
(UBV)</t>
  </si>
  <si>
    <t>60608</t>
  </si>
  <si>
    <t>Feldkirchen bei Graz</t>
  </si>
  <si>
    <t>60611</t>
  </si>
  <si>
    <t>Gössendorf</t>
  </si>
  <si>
    <t>60613</t>
  </si>
  <si>
    <t>Gratkorn</t>
  </si>
  <si>
    <t>60617</t>
  </si>
  <si>
    <t>Hart bei Graz</t>
  </si>
  <si>
    <t>60618</t>
  </si>
  <si>
    <t>Haselsdorf-Tobelbad</t>
  </si>
  <si>
    <t>60619</t>
  </si>
  <si>
    <t>Hausmannstätten</t>
  </si>
  <si>
    <t>60623</t>
  </si>
  <si>
    <t>Kainbach bei Graz</t>
  </si>
  <si>
    <t>60624</t>
  </si>
  <si>
    <t>Kalsdorf bei Graz</t>
  </si>
  <si>
    <t>60626</t>
  </si>
  <si>
    <t>Kumberg</t>
  </si>
  <si>
    <t>60628</t>
  </si>
  <si>
    <t>Laßnitzhöhe</t>
  </si>
  <si>
    <t>60629</t>
  </si>
  <si>
    <t>Lieboch</t>
  </si>
  <si>
    <t>60632</t>
  </si>
  <si>
    <t>Peggau</t>
  </si>
  <si>
    <t>60639</t>
  </si>
  <si>
    <t>Sankt Bartholomä</t>
  </si>
  <si>
    <t>60641</t>
  </si>
  <si>
    <t>Sankt Oswald bei Plankenwarth</t>
  </si>
  <si>
    <t>60642</t>
  </si>
  <si>
    <t>Sankt Radegund bei Graz</t>
  </si>
  <si>
    <t>60645</t>
  </si>
  <si>
    <t>Semriach</t>
  </si>
  <si>
    <t>60646</t>
  </si>
  <si>
    <t>Stattegg</t>
  </si>
  <si>
    <t>60647</t>
  </si>
  <si>
    <t>Stiwoll</t>
  </si>
  <si>
    <t>60648</t>
  </si>
  <si>
    <t>Thal</t>
  </si>
  <si>
    <t>60651</t>
  </si>
  <si>
    <t>Übelbach</t>
  </si>
  <si>
    <t>60653</t>
  </si>
  <si>
    <t>Vasoldsberg</t>
  </si>
  <si>
    <t>60654</t>
  </si>
  <si>
    <t>Weinitzen</t>
  </si>
  <si>
    <t>60655</t>
  </si>
  <si>
    <t>Werndorf</t>
  </si>
  <si>
    <t>60656</t>
  </si>
  <si>
    <t>Wundschuh</t>
  </si>
  <si>
    <t>60659</t>
  </si>
  <si>
    <t>Deutschfeistritz</t>
  </si>
  <si>
    <t>60660</t>
  </si>
  <si>
    <t>Dobl-Zwaring</t>
  </si>
  <si>
    <t>60661</t>
  </si>
  <si>
    <t>Eggersdorf bei Graz</t>
  </si>
  <si>
    <t>60662</t>
  </si>
  <si>
    <t>Fernitz-Mellach</t>
  </si>
  <si>
    <t>60663</t>
  </si>
  <si>
    <t>Frohnleiten</t>
  </si>
  <si>
    <t>60664</t>
  </si>
  <si>
    <t>Gratwein-Straßengel</t>
  </si>
  <si>
    <t>60665</t>
  </si>
  <si>
    <t>Hitzendorf</t>
  </si>
  <si>
    <t>60666</t>
  </si>
  <si>
    <t>Nestelbach bei Graz</t>
  </si>
  <si>
    <t>60667</t>
  </si>
  <si>
    <t>Raaba-Grambach</t>
  </si>
  <si>
    <t>60668</t>
  </si>
  <si>
    <t>Sankt Marein bei Graz</t>
  </si>
  <si>
    <t>60669</t>
  </si>
  <si>
    <t>Seiersberg-Pirka</t>
  </si>
  <si>
    <t>60670</t>
  </si>
  <si>
    <t>Premstätten</t>
  </si>
  <si>
    <t>Summe GU</t>
  </si>
  <si>
    <t>Graz-Stadt</t>
  </si>
  <si>
    <t xml:space="preserve"> Graz und Umgebung</t>
  </si>
  <si>
    <t>Freiheitliche Bauernschaft -
FB Steiermark
(FPÖ)</t>
  </si>
  <si>
    <t>61001</t>
  </si>
  <si>
    <t>Allerheiligen bei Wildon</t>
  </si>
  <si>
    <t>61002</t>
  </si>
  <si>
    <t>Arnfels</t>
  </si>
  <si>
    <t>61007</t>
  </si>
  <si>
    <t>Empersdorf</t>
  </si>
  <si>
    <t>61008</t>
  </si>
  <si>
    <t>Gabersdorf</t>
  </si>
  <si>
    <t>61012</t>
  </si>
  <si>
    <t>Gralla</t>
  </si>
  <si>
    <t>61013</t>
  </si>
  <si>
    <t>Großklein</t>
  </si>
  <si>
    <t>61016</t>
  </si>
  <si>
    <t>Heimschuh</t>
  </si>
  <si>
    <t>61017</t>
  </si>
  <si>
    <t>Hengsberg</t>
  </si>
  <si>
    <t>61019</t>
  </si>
  <si>
    <t>Kitzeck im Sausal</t>
  </si>
  <si>
    <t>61020</t>
  </si>
  <si>
    <t>Lang</t>
  </si>
  <si>
    <t>61021</t>
  </si>
  <si>
    <t>Lebring-Sankt Margarethen</t>
  </si>
  <si>
    <t>61024</t>
  </si>
  <si>
    <t>Oberhaag</t>
  </si>
  <si>
    <t>61027</t>
  </si>
  <si>
    <t>Ragnitz</t>
  </si>
  <si>
    <t>61030</t>
  </si>
  <si>
    <t>Sankt Andrä-Höch</t>
  </si>
  <si>
    <t>61032</t>
  </si>
  <si>
    <t>Sankt Johann im Saggautal</t>
  </si>
  <si>
    <t>61033</t>
  </si>
  <si>
    <t>Sankt Nikolai im Sausal</t>
  </si>
  <si>
    <t>61043</t>
  </si>
  <si>
    <t>Tillmitsch</t>
  </si>
  <si>
    <t>61045</t>
  </si>
  <si>
    <t>Wagna</t>
  </si>
  <si>
    <t>61049</t>
  </si>
  <si>
    <t>Ehrenhausen an der Weinstraße</t>
  </si>
  <si>
    <t>61050</t>
  </si>
  <si>
    <t>Gamlitz</t>
  </si>
  <si>
    <t>61051</t>
  </si>
  <si>
    <t>Gleinstätten</t>
  </si>
  <si>
    <t>61052</t>
  </si>
  <si>
    <t>Heiligenkreuz am Waasen</t>
  </si>
  <si>
    <t>61053</t>
  </si>
  <si>
    <t>Leibnitz</t>
  </si>
  <si>
    <t>61054</t>
  </si>
  <si>
    <t>Leutschach an der Weinstraße</t>
  </si>
  <si>
    <t>61055</t>
  </si>
  <si>
    <t>Sankt Georgen an der Stiefing</t>
  </si>
  <si>
    <t>61057</t>
  </si>
  <si>
    <t>Schwarzautal</t>
  </si>
  <si>
    <t>61059</t>
  </si>
  <si>
    <t>Wildon</t>
  </si>
  <si>
    <t>61060</t>
  </si>
  <si>
    <t>Sankt Veit in der Südsteiermark</t>
  </si>
  <si>
    <t>61061</t>
  </si>
  <si>
    <t>Straß in Steiermark</t>
  </si>
  <si>
    <t>Mandate:</t>
  </si>
  <si>
    <t>B E Z I R K S K A M M E R Leibnitz</t>
  </si>
  <si>
    <t>Gemeindeergebnisse</t>
  </si>
  <si>
    <t>B E Z I R K S K A M M E R Deutschlandsberg</t>
  </si>
  <si>
    <t>B E Z I R K S K A M M E R Graz und Umgebung</t>
  </si>
  <si>
    <t>Freiheitliche Bauernschaft - 
FB Steierrmark
(FPÖ)</t>
  </si>
  <si>
    <t>Unabhängiger Bauernverband
Steiermark
Team Ilsinger/Herbst
(UBV)</t>
  </si>
  <si>
    <t>61101</t>
  </si>
  <si>
    <t>Eisenerz</t>
  </si>
  <si>
    <t>61105</t>
  </si>
  <si>
    <t>Kalwang</t>
  </si>
  <si>
    <t>61106</t>
  </si>
  <si>
    <t>Kammern im Liesingtal</t>
  </si>
  <si>
    <t>61107</t>
  </si>
  <si>
    <t>Kraubath an der Mur</t>
  </si>
  <si>
    <t>61108</t>
  </si>
  <si>
    <t>Leoben</t>
  </si>
  <si>
    <t>61109</t>
  </si>
  <si>
    <t>Mautern in Steiermark</t>
  </si>
  <si>
    <t>61110</t>
  </si>
  <si>
    <t>Niklasdorf</t>
  </si>
  <si>
    <t>61111</t>
  </si>
  <si>
    <t>Proleb</t>
  </si>
  <si>
    <t>61112</t>
  </si>
  <si>
    <t>Radmer</t>
  </si>
  <si>
    <t>61113</t>
  </si>
  <si>
    <t>Sankt Michael in Obersteiermark</t>
  </si>
  <si>
    <t>61114</t>
  </si>
  <si>
    <t>Sankt Peter-Freienstein</t>
  </si>
  <si>
    <t>61115</t>
  </si>
  <si>
    <t>Sankt Stefan ob Leoben</t>
  </si>
  <si>
    <t>61116</t>
  </si>
  <si>
    <t>Traboch</t>
  </si>
  <si>
    <t>61118</t>
  </si>
  <si>
    <t>Vordernberg</t>
  </si>
  <si>
    <t>61119</t>
  </si>
  <si>
    <t>Wald am Schoberpaß</t>
  </si>
  <si>
    <t>61120</t>
  </si>
  <si>
    <t>Trofaiach</t>
  </si>
  <si>
    <t>B E Z I R K S K A M M E R Leoben</t>
  </si>
  <si>
    <t>Steirischer Bauernbund (STBB)</t>
  </si>
  <si>
    <t>SPÖ Bauern -
Steirisches Landvolk
(SPÖ)</t>
  </si>
  <si>
    <t>61253</t>
  </si>
  <si>
    <t>Admont</t>
  </si>
  <si>
    <t>61254</t>
  </si>
  <si>
    <t>Aich</t>
  </si>
  <si>
    <t>61203</t>
  </si>
  <si>
    <t>Aigen im Ennstal</t>
  </si>
  <si>
    <t>61204</t>
  </si>
  <si>
    <t>Altaussee</t>
  </si>
  <si>
    <t>61205</t>
  </si>
  <si>
    <t>Altenmarkt bei Sankt Gallen</t>
  </si>
  <si>
    <t>61206</t>
  </si>
  <si>
    <t>Ardning</t>
  </si>
  <si>
    <t>61207</t>
  </si>
  <si>
    <t>Bad Aussee</t>
  </si>
  <si>
    <t>61255</t>
  </si>
  <si>
    <t>Bad Mitterndorf</t>
  </si>
  <si>
    <t>61256</t>
  </si>
  <si>
    <t>Gaishorn am See</t>
  </si>
  <si>
    <t>61213</t>
  </si>
  <si>
    <t>Gröbming</t>
  </si>
  <si>
    <t>61215</t>
  </si>
  <si>
    <t>Grundlsee</t>
  </si>
  <si>
    <t>61217</t>
  </si>
  <si>
    <t>Haus</t>
  </si>
  <si>
    <t>61257</t>
  </si>
  <si>
    <t>Irdning-Donnersbachtal</t>
  </si>
  <si>
    <t>61258</t>
  </si>
  <si>
    <t>Landl</t>
  </si>
  <si>
    <t>61222</t>
  </si>
  <si>
    <t>Lassing</t>
  </si>
  <si>
    <t>61259</t>
  </si>
  <si>
    <t>Liezen</t>
  </si>
  <si>
    <t>61260</t>
  </si>
  <si>
    <t>Michaelerberg-Pruggern</t>
  </si>
  <si>
    <t>61261</t>
  </si>
  <si>
    <t>Mitterberg-Sankt Martin</t>
  </si>
  <si>
    <t>61262</t>
  </si>
  <si>
    <t>Öblarn</t>
  </si>
  <si>
    <t>61236</t>
  </si>
  <si>
    <t>Ramsau am Dachstein</t>
  </si>
  <si>
    <t xml:space="preserve"> </t>
  </si>
  <si>
    <t>61263</t>
  </si>
  <si>
    <t>Rottenmann</t>
  </si>
  <si>
    <t>61264</t>
  </si>
  <si>
    <t>Sankt Gallen</t>
  </si>
  <si>
    <t>61265</t>
  </si>
  <si>
    <t>Schladming</t>
  </si>
  <si>
    <t>61243</t>
  </si>
  <si>
    <t>Selzthal</t>
  </si>
  <si>
    <t>61266</t>
  </si>
  <si>
    <t>Sölk</t>
  </si>
  <si>
    <t>61267</t>
  </si>
  <si>
    <t>Stainach-Pürgg</t>
  </si>
  <si>
    <t>61247</t>
  </si>
  <si>
    <t>Trieben</t>
  </si>
  <si>
    <t>61251</t>
  </si>
  <si>
    <t>Wildalpen</t>
  </si>
  <si>
    <t>61252</t>
  </si>
  <si>
    <t>Wörschach</t>
  </si>
  <si>
    <t>B E Z I R K S K A M M E R Liezen</t>
  </si>
  <si>
    <t>Unabhängiger Bauernverband
Steiermark -
Team Ilsinger/Herbst
(UBV STMK - TEAM ILSINGER/HERBST)</t>
  </si>
  <si>
    <t>61410</t>
  </si>
  <si>
    <t>Mühlen</t>
  </si>
  <si>
    <t>61413</t>
  </si>
  <si>
    <t>Niederwölz</t>
  </si>
  <si>
    <t>61425</t>
  </si>
  <si>
    <t>St. Peter am Kammersberg</t>
  </si>
  <si>
    <t>61428</t>
  </si>
  <si>
    <t>Schöder</t>
  </si>
  <si>
    <t>61437</t>
  </si>
  <si>
    <t>Krakau</t>
  </si>
  <si>
    <t>61438</t>
  </si>
  <si>
    <t>Murau</t>
  </si>
  <si>
    <t>61439</t>
  </si>
  <si>
    <t>Neumarkt in der Steiermark</t>
  </si>
  <si>
    <t>61440</t>
  </si>
  <si>
    <t>Oberwölz</t>
  </si>
  <si>
    <t>61441</t>
  </si>
  <si>
    <t>Ranten</t>
  </si>
  <si>
    <t>61442</t>
  </si>
  <si>
    <t>Sankt Georgen am Kreischberg</t>
  </si>
  <si>
    <t>61443</t>
  </si>
  <si>
    <t>Sankt Lambrecht</t>
  </si>
  <si>
    <t>61444</t>
  </si>
  <si>
    <t>Scheifling</t>
  </si>
  <si>
    <t>61445</t>
  </si>
  <si>
    <t>Stadl-Predlitz</t>
  </si>
  <si>
    <t>61446</t>
  </si>
  <si>
    <t>Teufenbach-Katsch</t>
  </si>
  <si>
    <t>B E Z I R K S K A M M E R Murau</t>
  </si>
  <si>
    <t>Unabhängiger Bauernverband Steiermark -Team ILSINGER/HERBST
(UBV)</t>
  </si>
  <si>
    <t>61611</t>
  </si>
  <si>
    <t>Krottendorf-Gaisfeld</t>
  </si>
  <si>
    <t>61612</t>
  </si>
  <si>
    <t>Ligist</t>
  </si>
  <si>
    <t>61615</t>
  </si>
  <si>
    <t>Mooskirchen</t>
  </si>
  <si>
    <t>61618</t>
  </si>
  <si>
    <t>Rosental an der Kainach</t>
  </si>
  <si>
    <t>61621</t>
  </si>
  <si>
    <t>Sankt Martin am Wöllmißberg</t>
  </si>
  <si>
    <t>61624</t>
  </si>
  <si>
    <t>Stallhofen</t>
  </si>
  <si>
    <t>61625</t>
  </si>
  <si>
    <t>Voitsberg</t>
  </si>
  <si>
    <t>61626</t>
  </si>
  <si>
    <t>Bärnbach</t>
  </si>
  <si>
    <t>61627</t>
  </si>
  <si>
    <t>Edelschrott</t>
  </si>
  <si>
    <t>61628</t>
  </si>
  <si>
    <t>Geistthal-Södingberg</t>
  </si>
  <si>
    <t>61629</t>
  </si>
  <si>
    <t>Hirschegg-Pack</t>
  </si>
  <si>
    <t>61630</t>
  </si>
  <si>
    <t>Kainach bei Voitsberg</t>
  </si>
  <si>
    <t>61631</t>
  </si>
  <si>
    <t>Köflach</t>
  </si>
  <si>
    <t>61632</t>
  </si>
  <si>
    <t>Maria Lankowitz</t>
  </si>
  <si>
    <t>61633</t>
  </si>
  <si>
    <t>Söding-Sankt Johann</t>
  </si>
  <si>
    <t>B E Z I R K S K A M M E R Voitsberg</t>
  </si>
  <si>
    <t>Grüne Bäuerinnen
und Bauern</t>
  </si>
  <si>
    <t>61701</t>
  </si>
  <si>
    <t>Albersdorf-Prebuch</t>
  </si>
  <si>
    <t>61708</t>
  </si>
  <si>
    <t>Fischbach</t>
  </si>
  <si>
    <t>61710</t>
  </si>
  <si>
    <t>Floing</t>
  </si>
  <si>
    <t>61711</t>
  </si>
  <si>
    <t>Gasen</t>
  </si>
  <si>
    <t>61716</t>
  </si>
  <si>
    <t>Markt Hartmannsdorf</t>
  </si>
  <si>
    <t>61719</t>
  </si>
  <si>
    <t>Hofstätten an der Raab</t>
  </si>
  <si>
    <t>61727</t>
  </si>
  <si>
    <t>Ludersdorf-Wilfersdorf</t>
  </si>
  <si>
    <t>61728</t>
  </si>
  <si>
    <t>Miesenbach bei Birkfeld</t>
  </si>
  <si>
    <t>61729</t>
  </si>
  <si>
    <t>Mitterdorf an der Raab</t>
  </si>
  <si>
    <t>61730</t>
  </si>
  <si>
    <t>Mortantsch</t>
  </si>
  <si>
    <t>61731</t>
  </si>
  <si>
    <t>Naas</t>
  </si>
  <si>
    <t>61740</t>
  </si>
  <si>
    <t>Puch bei Weiz</t>
  </si>
  <si>
    <t>61741</t>
  </si>
  <si>
    <t>Ratten</t>
  </si>
  <si>
    <t>61743</t>
  </si>
  <si>
    <t>Rettenegg</t>
  </si>
  <si>
    <t>61744</t>
  </si>
  <si>
    <t>St. Kathrein am Hauenstein</t>
  </si>
  <si>
    <t>61745</t>
  </si>
  <si>
    <t>Sankt Kathrein am Offenegg</t>
  </si>
  <si>
    <t>61746</t>
  </si>
  <si>
    <t>St. Margarethen an der Raab</t>
  </si>
  <si>
    <t>61748</t>
  </si>
  <si>
    <t>Sinabelkirchen</t>
  </si>
  <si>
    <t>61750</t>
  </si>
  <si>
    <t>Strallegg</t>
  </si>
  <si>
    <t>61751</t>
  </si>
  <si>
    <t>Thannhausen</t>
  </si>
  <si>
    <t>61756</t>
  </si>
  <si>
    <t>Anger</t>
  </si>
  <si>
    <t>61757</t>
  </si>
  <si>
    <t>Birkfeld</t>
  </si>
  <si>
    <t>61758</t>
  </si>
  <si>
    <t>Fladnitz an der Teichalm</t>
  </si>
  <si>
    <t>61759</t>
  </si>
  <si>
    <t>Gersdorf an der Feistritz</t>
  </si>
  <si>
    <t>61760</t>
  </si>
  <si>
    <t>Gleisdorf</t>
  </si>
  <si>
    <t>61761</t>
  </si>
  <si>
    <t>Gutenberg-Stenzengreith</t>
  </si>
  <si>
    <t>61762</t>
  </si>
  <si>
    <t>Ilztal</t>
  </si>
  <si>
    <t>61763</t>
  </si>
  <si>
    <t>Passail</t>
  </si>
  <si>
    <t>61764</t>
  </si>
  <si>
    <t>Pischelsdorf am Kulm</t>
  </si>
  <si>
    <t>61765</t>
  </si>
  <si>
    <t>Sankt Ruprecht an der Raab</t>
  </si>
  <si>
    <t>61766</t>
  </si>
  <si>
    <t>Weiz</t>
  </si>
  <si>
    <t>B E Z I R K S K A M M E R Weiz</t>
  </si>
  <si>
    <t>UBV - Steiermark
Team Ilsinger/Herbst
(UBV)</t>
  </si>
  <si>
    <t>62007</t>
  </si>
  <si>
    <t>Fohnsdorf</t>
  </si>
  <si>
    <t>62008</t>
  </si>
  <si>
    <t>Gaal</t>
  </si>
  <si>
    <t>62010</t>
  </si>
  <si>
    <t>Hohentauern</t>
  </si>
  <si>
    <t>62014</t>
  </si>
  <si>
    <t>Kobenz</t>
  </si>
  <si>
    <t>62021</t>
  </si>
  <si>
    <t>Pusterwald</t>
  </si>
  <si>
    <t>62026</t>
  </si>
  <si>
    <t>Sankt Georgen ob Judenburg</t>
  </si>
  <si>
    <t>62032</t>
  </si>
  <si>
    <t>Sankt Peter ob Judenburg</t>
  </si>
  <si>
    <t>62034</t>
  </si>
  <si>
    <t>Seckau</t>
  </si>
  <si>
    <t>62036</t>
  </si>
  <si>
    <t>Unzmarkt-Frauenburg</t>
  </si>
  <si>
    <t>62038</t>
  </si>
  <si>
    <t>Zeltweg</t>
  </si>
  <si>
    <t>62039</t>
  </si>
  <si>
    <t>Lobmingtal</t>
  </si>
  <si>
    <t>62040</t>
  </si>
  <si>
    <t>Judenburg</t>
  </si>
  <si>
    <t>62041</t>
  </si>
  <si>
    <t>Knittelfeld</t>
  </si>
  <si>
    <t>62042</t>
  </si>
  <si>
    <t>Obdach</t>
  </si>
  <si>
    <t>62043</t>
  </si>
  <si>
    <t>Pöls-Oberkurzheim</t>
  </si>
  <si>
    <t>62044</t>
  </si>
  <si>
    <t>Pölstal</t>
  </si>
  <si>
    <t>62045</t>
  </si>
  <si>
    <t>Sankt Marein-Feistritz</t>
  </si>
  <si>
    <t>62046</t>
  </si>
  <si>
    <t>Sankt Margarethen bei Knittelfeld</t>
  </si>
  <si>
    <t>62047</t>
  </si>
  <si>
    <t>Spielberg</t>
  </si>
  <si>
    <t>62048</t>
  </si>
  <si>
    <t>Weißkirchen in Steiermark</t>
  </si>
  <si>
    <t>B E Z I R K S K A M M E R Murtal</t>
  </si>
  <si>
    <t xml:space="preserve">Landwirtschaftskammerwahlen am 24. Jänner 2021 </t>
  </si>
  <si>
    <t>62105</t>
  </si>
  <si>
    <t>Breitenau am Hochlantsch</t>
  </si>
  <si>
    <t>62115</t>
  </si>
  <si>
    <t>Krieglach</t>
  </si>
  <si>
    <t>62116</t>
  </si>
  <si>
    <t>Langenwang</t>
  </si>
  <si>
    <t>62125</t>
  </si>
  <si>
    <t>Pernegg an der Mur</t>
  </si>
  <si>
    <t>62128</t>
  </si>
  <si>
    <t>Sankt Lorenzen im Mürztal</t>
  </si>
  <si>
    <t>62131</t>
  </si>
  <si>
    <t>Spital am Semmering</t>
  </si>
  <si>
    <t>62132</t>
  </si>
  <si>
    <t>Stanz im Mürztal</t>
  </si>
  <si>
    <t>62135</t>
  </si>
  <si>
    <t>Turnau</t>
  </si>
  <si>
    <t>62138</t>
  </si>
  <si>
    <t>Aflenz</t>
  </si>
  <si>
    <t>62139</t>
  </si>
  <si>
    <t>Bruck an der Mur</t>
  </si>
  <si>
    <t>62140</t>
  </si>
  <si>
    <t>Kapfenberg</t>
  </si>
  <si>
    <t>62141</t>
  </si>
  <si>
    <t>Kindberg</t>
  </si>
  <si>
    <t>62142</t>
  </si>
  <si>
    <t>Mariazell</t>
  </si>
  <si>
    <t>62143</t>
  </si>
  <si>
    <t>Mürzzuschlag</t>
  </si>
  <si>
    <t>62144</t>
  </si>
  <si>
    <t>Neuberg an der Mürz</t>
  </si>
  <si>
    <t>62145</t>
  </si>
  <si>
    <t>Sankt Barbara im Mürztal</t>
  </si>
  <si>
    <t>62146</t>
  </si>
  <si>
    <t>Sankt Marein im Mürztal</t>
  </si>
  <si>
    <t>62147</t>
  </si>
  <si>
    <t>Thörl</t>
  </si>
  <si>
    <t>62148</t>
  </si>
  <si>
    <t>Tragöß-Sankt Katharein</t>
  </si>
  <si>
    <t>B E Z I R K S K A M M E R Bruck-Mürzzuschlag</t>
  </si>
  <si>
    <t>Unabhängiger Bauernverband
Steiermark
Team - Ilsinger/Herbst
(UBV)</t>
  </si>
  <si>
    <t>62202</t>
  </si>
  <si>
    <t>Bad Blumau</t>
  </si>
  <si>
    <t>62205</t>
  </si>
  <si>
    <t>Buch-St. Magdalena</t>
  </si>
  <si>
    <t>62206</t>
  </si>
  <si>
    <t>Burgau</t>
  </si>
  <si>
    <t>62209</t>
  </si>
  <si>
    <t>Ebersdorf</t>
  </si>
  <si>
    <t>62211</t>
  </si>
  <si>
    <t>Friedberg</t>
  </si>
  <si>
    <t>62214</t>
  </si>
  <si>
    <t>Greinbach</t>
  </si>
  <si>
    <t>62216</t>
  </si>
  <si>
    <t>Großsteinbach</t>
  </si>
  <si>
    <t>62219</t>
  </si>
  <si>
    <t>Hartberg</t>
  </si>
  <si>
    <t>62220</t>
  </si>
  <si>
    <t>Hartberg Umgebung</t>
  </si>
  <si>
    <t>62226</t>
  </si>
  <si>
    <t>Lafnitz</t>
  </si>
  <si>
    <t>62232</t>
  </si>
  <si>
    <t>Ottendorf an der Rittschein</t>
  </si>
  <si>
    <t>62233</t>
  </si>
  <si>
    <t>Pinggau</t>
  </si>
  <si>
    <t>62235</t>
  </si>
  <si>
    <t>Pöllauberg</t>
  </si>
  <si>
    <t>62242</t>
  </si>
  <si>
    <t>Sankt Jakob im Walde</t>
  </si>
  <si>
    <t>62244</t>
  </si>
  <si>
    <t>Sankt Johann in der Haide</t>
  </si>
  <si>
    <t>62245</t>
  </si>
  <si>
    <t>Sankt Lorenzen am Wechsel</t>
  </si>
  <si>
    <t>62247</t>
  </si>
  <si>
    <t>Schäffern</t>
  </si>
  <si>
    <t>62252</t>
  </si>
  <si>
    <t>Söchau</t>
  </si>
  <si>
    <t>62256</t>
  </si>
  <si>
    <t>Stubenberg</t>
  </si>
  <si>
    <t>62262</t>
  </si>
  <si>
    <t>Wenigzell</t>
  </si>
  <si>
    <t>62264</t>
  </si>
  <si>
    <t>Bad Waltersdorf</t>
  </si>
  <si>
    <t>62265</t>
  </si>
  <si>
    <t>Dechantskirchen</t>
  </si>
  <si>
    <t>62266</t>
  </si>
  <si>
    <t>Feistritztal</t>
  </si>
  <si>
    <t>62267</t>
  </si>
  <si>
    <t>Fürstenfeld</t>
  </si>
  <si>
    <t>62268</t>
  </si>
  <si>
    <t>Grafendorf bei Hartberg</t>
  </si>
  <si>
    <t>62269</t>
  </si>
  <si>
    <t>Großwilfersdorf</t>
  </si>
  <si>
    <t>62270</t>
  </si>
  <si>
    <t>Hartl</t>
  </si>
  <si>
    <t>62271</t>
  </si>
  <si>
    <t>Ilz</t>
  </si>
  <si>
    <t>62272</t>
  </si>
  <si>
    <t>Kaindorf</t>
  </si>
  <si>
    <t>62273</t>
  </si>
  <si>
    <t>Bad Loipersdorf</t>
  </si>
  <si>
    <t>62274</t>
  </si>
  <si>
    <t>Neudau</t>
  </si>
  <si>
    <t>62275</t>
  </si>
  <si>
    <t>Pöllau</t>
  </si>
  <si>
    <t>62276</t>
  </si>
  <si>
    <t>Rohr bei Hartberg</t>
  </si>
  <si>
    <t>62277</t>
  </si>
  <si>
    <t>Rohrbach an der Lafnitz</t>
  </si>
  <si>
    <t>62278</t>
  </si>
  <si>
    <t>Vorau</t>
  </si>
  <si>
    <t>62279</t>
  </si>
  <si>
    <t>Waldbach-Mönichwald</t>
  </si>
  <si>
    <t>B E Z I R K S K A M M E R Hartberg-Fürstenfeld</t>
  </si>
  <si>
    <t>Freiheitliche Bauerschaft -
FB Steiermark
(FPÖ)</t>
  </si>
  <si>
    <t>LEER</t>
  </si>
  <si>
    <t>62311</t>
  </si>
  <si>
    <t>Edelsbach bei Feldbach</t>
  </si>
  <si>
    <t>62314</t>
  </si>
  <si>
    <t>Eichkögl</t>
  </si>
  <si>
    <t>62326</t>
  </si>
  <si>
    <t>Halbenrain</t>
  </si>
  <si>
    <t>62330</t>
  </si>
  <si>
    <t>Jagerberg</t>
  </si>
  <si>
    <t>62332</t>
  </si>
  <si>
    <t>Kapfenstein</t>
  </si>
  <si>
    <t>62335</t>
  </si>
  <si>
    <t>Klöch</t>
  </si>
  <si>
    <t>62343</t>
  </si>
  <si>
    <t>Mettersdorf am Saßbach</t>
  </si>
  <si>
    <t>62368</t>
  </si>
  <si>
    <t>Tieschen</t>
  </si>
  <si>
    <t>62372</t>
  </si>
  <si>
    <t>Unterlamm</t>
  </si>
  <si>
    <t>62375</t>
  </si>
  <si>
    <t>Bad Gleichenberg</t>
  </si>
  <si>
    <t>62376</t>
  </si>
  <si>
    <t>Bad Radkersburg</t>
  </si>
  <si>
    <t>62377</t>
  </si>
  <si>
    <t>Deutsch Goritz</t>
  </si>
  <si>
    <t>62378</t>
  </si>
  <si>
    <t>Fehring</t>
  </si>
  <si>
    <t>62379</t>
  </si>
  <si>
    <t>Feldbach</t>
  </si>
  <si>
    <t>62380</t>
  </si>
  <si>
    <t>Gnas</t>
  </si>
  <si>
    <t>62381</t>
  </si>
  <si>
    <t>Kirchbach-Zerlach</t>
  </si>
  <si>
    <t>62382</t>
  </si>
  <si>
    <t>Kirchberg an der Raab</t>
  </si>
  <si>
    <t>62383</t>
  </si>
  <si>
    <t>Mureck</t>
  </si>
  <si>
    <t>62384</t>
  </si>
  <si>
    <t>Paldau</t>
  </si>
  <si>
    <t>62385</t>
  </si>
  <si>
    <t>Pirching am Traubenberg</t>
  </si>
  <si>
    <t>62386</t>
  </si>
  <si>
    <t>Riegersburg</t>
  </si>
  <si>
    <t>62387</t>
  </si>
  <si>
    <t>Sankt Anna am Aigen</t>
  </si>
  <si>
    <t>62388</t>
  </si>
  <si>
    <t>Sankt Peter am Ottersbach</t>
  </si>
  <si>
    <t>62389</t>
  </si>
  <si>
    <t>Sankt Stefan im Rosental</t>
  </si>
  <si>
    <t>62390</t>
  </si>
  <si>
    <t>Straden</t>
  </si>
  <si>
    <t>B E Z I R K S K A M M E R Südoststeiermark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</si>
</sst>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3" fontId="0" fillId="0" borderId="0" xfId="0" applyNumberFormat="1"/>
    <xf numFmtId="0" fontId="3" fillId="0" borderId="0" xfId="0" applyFont="1"/>
    <xf numFmtId="10" fontId="0" fillId="0" borderId="0" xfId="0" applyNumberFormat="1"/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/>
    </xf>
    <xf numFmtId="3" fontId="6" fillId="0" borderId="0" xfId="0" applyNumberFormat="1" applyFont="1" applyFill="1"/>
    <xf numFmtId="10" fontId="6" fillId="0" borderId="0" xfId="0" applyNumberFormat="1" applyFont="1" applyFill="1"/>
    <xf numFmtId="0" fontId="7" fillId="0" borderId="0" xfId="0" applyFont="1" applyFill="1"/>
    <xf numFmtId="0" fontId="6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1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center" vertical="center"/>
    </xf>
    <xf numFmtId="3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3" fontId="2" fillId="0" borderId="0" xfId="1" applyNumberFormat="1"/>
    <xf numFmtId="10" fontId="2" fillId="0" borderId="0" xfId="1" applyNumberFormat="1"/>
    <xf numFmtId="0" fontId="2" fillId="0" borderId="0" xfId="1" applyAlignment="1">
      <alignment horizontal="right"/>
    </xf>
    <xf numFmtId="0" fontId="7" fillId="0" borderId="0" xfId="1" applyFont="1" applyAlignment="1"/>
    <xf numFmtId="0" fontId="6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/>
    </xf>
    <xf numFmtId="3" fontId="6" fillId="0" borderId="0" xfId="1" applyNumberFormat="1" applyFont="1" applyFill="1"/>
    <xf numFmtId="10" fontId="6" fillId="0" borderId="0" xfId="1" applyNumberFormat="1" applyFont="1" applyFill="1"/>
    <xf numFmtId="0" fontId="7" fillId="0" borderId="0" xfId="1" applyFont="1" applyFill="1"/>
    <xf numFmtId="0" fontId="2" fillId="0" borderId="0" xfId="1" applyFill="1" applyAlignment="1">
      <alignment horizontal="left"/>
    </xf>
    <xf numFmtId="0" fontId="2" fillId="0" borderId="0" xfId="1" applyFill="1" applyAlignment="1">
      <alignment horizontal="center"/>
    </xf>
    <xf numFmtId="3" fontId="2" fillId="0" borderId="0" xfId="1" applyNumberFormat="1" applyFill="1"/>
    <xf numFmtId="10" fontId="2" fillId="0" borderId="0" xfId="1" applyNumberFormat="1" applyFill="1"/>
    <xf numFmtId="3" fontId="7" fillId="0" borderId="0" xfId="1" applyNumberFormat="1" applyFont="1" applyFill="1"/>
    <xf numFmtId="3" fontId="2" fillId="0" borderId="0" xfId="1" applyNumberFormat="1" applyFont="1" applyFill="1"/>
    <xf numFmtId="0" fontId="1" fillId="0" borderId="0" xfId="1" applyFont="1" applyFill="1"/>
    <xf numFmtId="0" fontId="1" fillId="0" borderId="0" xfId="1" applyFont="1" applyFill="1" applyAlignment="1">
      <alignment horizontal="center"/>
    </xf>
    <xf numFmtId="3" fontId="8" fillId="0" borderId="0" xfId="1" applyNumberFormat="1" applyFont="1" applyFill="1"/>
    <xf numFmtId="10" fontId="8" fillId="0" borderId="0" xfId="1" applyNumberFormat="1" applyFont="1" applyFill="1"/>
    <xf numFmtId="0" fontId="6" fillId="0" borderId="0" xfId="1" applyFont="1" applyFill="1" applyAlignment="1">
      <alignment horizontal="center"/>
    </xf>
    <xf numFmtId="10" fontId="7" fillId="0" borderId="0" xfId="1" applyNumberFormat="1" applyFont="1" applyFill="1"/>
    <xf numFmtId="3" fontId="6" fillId="0" borderId="0" xfId="1" applyNumberFormat="1" applyFont="1" applyFill="1" applyAlignment="1">
      <alignment horizontal="right"/>
    </xf>
    <xf numFmtId="3" fontId="6" fillId="0" borderId="0" xfId="1" applyNumberFormat="1" applyFont="1" applyFill="1" applyAlignment="1">
      <alignment horizontal="center"/>
    </xf>
    <xf numFmtId="0" fontId="1" fillId="2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3" fontId="1" fillId="0" borderId="0" xfId="1" applyNumberFormat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2" fillId="0" borderId="0" xfId="1" applyBorder="1" applyAlignment="1">
      <alignment horizontal="center"/>
    </xf>
    <xf numFmtId="0" fontId="2" fillId="0" borderId="0" xfId="1" applyBorder="1"/>
    <xf numFmtId="3" fontId="2" fillId="0" borderId="0" xfId="1" applyNumberFormat="1" applyBorder="1"/>
    <xf numFmtId="10" fontId="2" fillId="0" borderId="0" xfId="1" applyNumberFormat="1" applyBorder="1"/>
    <xf numFmtId="0" fontId="2" fillId="0" borderId="0" xfId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3" fontId="6" fillId="0" borderId="0" xfId="1" applyNumberFormat="1" applyFont="1" applyFill="1" applyBorder="1"/>
    <xf numFmtId="10" fontId="6" fillId="0" borderId="0" xfId="1" applyNumberFormat="1" applyFont="1" applyFill="1" applyBorder="1"/>
    <xf numFmtId="0" fontId="6" fillId="0" borderId="0" xfId="1" applyFont="1" applyFill="1" applyBorder="1" applyAlignment="1">
      <alignment horizontal="center"/>
    </xf>
    <xf numFmtId="0" fontId="2" fillId="0" borderId="0" xfId="1" applyFont="1" applyProtection="1"/>
    <xf numFmtId="3" fontId="2" fillId="0" borderId="0" xfId="1" applyNumberFormat="1" applyFont="1" applyProtection="1">
      <protection locked="0" hidden="1"/>
    </xf>
    <xf numFmtId="3" fontId="2" fillId="0" borderId="0" xfId="1" applyNumberFormat="1" applyFont="1" applyProtection="1">
      <protection locked="0"/>
    </xf>
    <xf numFmtId="0" fontId="2" fillId="0" borderId="0" xfId="1" applyFont="1" applyProtection="1">
      <protection locked="0" hidden="1"/>
    </xf>
    <xf numFmtId="0" fontId="2" fillId="0" borderId="0" xfId="1" applyFill="1" applyBorder="1"/>
    <xf numFmtId="1" fontId="2" fillId="0" borderId="0" xfId="1" applyNumberFormat="1" applyFill="1" applyBorder="1"/>
    <xf numFmtId="0" fontId="1" fillId="0" borderId="0" xfId="1" applyFont="1" applyFill="1" applyAlignment="1">
      <alignment horizontal="center" vertical="center" wrapText="1"/>
    </xf>
    <xf numFmtId="0" fontId="2" fillId="0" borderId="0" xfId="1" applyNumberFormat="1" applyAlignment="1">
      <alignment horizontal="center"/>
    </xf>
    <xf numFmtId="0" fontId="6" fillId="0" borderId="0" xfId="1" applyFont="1" applyFill="1" applyAlignment="1">
      <alignment horizontal="right"/>
    </xf>
    <xf numFmtId="0" fontId="2" fillId="0" borderId="0" xfId="1" applyAlignment="1">
      <alignment horizontal="center" vertical="center"/>
    </xf>
    <xf numFmtId="0" fontId="2" fillId="0" borderId="0" xfId="1" applyNumberFormat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 applyFont="1" applyAlignment="1">
      <alignment horizontal="right"/>
    </xf>
    <xf numFmtId="3" fontId="6" fillId="0" borderId="0" xfId="0" applyNumberFormat="1" applyFont="1"/>
    <xf numFmtId="0" fontId="6" fillId="0" borderId="0" xfId="0" applyFont="1"/>
  </cellXfs>
  <cellStyles count="3">
    <cellStyle name="Komma 2" xfId="2"/>
    <cellStyle name="Standard" xfId="0" builtinId="0"/>
    <cellStyle name="Standard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12_Liez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ezen_BK"/>
      <sheetName val="Liezen_LK"/>
      <sheetName val="Mandatsverteilung"/>
    </sheetNames>
    <sheetDataSet>
      <sheetData sheetId="0"/>
      <sheetData sheetId="1" refreshError="1"/>
      <sheetData sheetId="2">
        <row r="3">
          <cell r="D3">
            <v>10</v>
          </cell>
          <cell r="E3">
            <v>1</v>
          </cell>
          <cell r="F3">
            <v>3</v>
          </cell>
          <cell r="G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zoomScaleNormal="100" workbookViewId="0">
      <selection sqref="A1:N1"/>
    </sheetView>
  </sheetViews>
  <sheetFormatPr baseColWidth="10" defaultRowHeight="12.75" x14ac:dyDescent="0.2"/>
  <cols>
    <col min="1" max="1" width="9.140625" bestFit="1" customWidth="1"/>
    <col min="2" max="2" width="26.7109375" bestFit="1" customWidth="1"/>
    <col min="3" max="3" width="5.5703125" bestFit="1" customWidth="1"/>
    <col min="4" max="5" width="12.28515625" style="1" customWidth="1"/>
    <col min="6" max="6" width="12.5703125" style="1" customWidth="1"/>
    <col min="7" max="9" width="15.7109375" style="1" customWidth="1"/>
    <col min="10" max="14" width="20.7109375" customWidth="1"/>
  </cols>
  <sheetData>
    <row r="1" spans="1:14" ht="19.899999999999999" customHeight="1" x14ac:dyDescent="0.2">
      <c r="A1" s="15" t="s">
        <v>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9.899999999999999" customHeight="1" x14ac:dyDescent="0.2">
      <c r="A2" s="16" t="s">
        <v>186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19.899999999999999" customHeight="1" x14ac:dyDescent="0.2">
      <c r="A3" s="15" t="s">
        <v>185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s="6" customFormat="1" ht="70.150000000000006" customHeight="1" x14ac:dyDescent="0.2">
      <c r="A4" s="4" t="s">
        <v>2</v>
      </c>
      <c r="B4" s="4" t="s">
        <v>0</v>
      </c>
      <c r="C4" s="4" t="s">
        <v>22</v>
      </c>
      <c r="D4" s="5" t="s">
        <v>3</v>
      </c>
      <c r="E4" s="5" t="s">
        <v>33</v>
      </c>
      <c r="F4" s="5" t="s">
        <v>4</v>
      </c>
      <c r="G4" s="5" t="s">
        <v>5</v>
      </c>
      <c r="H4" s="5" t="s">
        <v>6</v>
      </c>
      <c r="I4" s="5" t="s">
        <v>7</v>
      </c>
      <c r="J4" s="13" t="s">
        <v>31</v>
      </c>
      <c r="K4" s="14" t="s">
        <v>44</v>
      </c>
      <c r="L4" s="14" t="s">
        <v>45</v>
      </c>
      <c r="M4" s="14" t="s">
        <v>46</v>
      </c>
      <c r="N4" s="13" t="s">
        <v>32</v>
      </c>
    </row>
    <row r="5" spans="1:14" ht="19.899999999999999" customHeight="1" x14ac:dyDescent="0.2">
      <c r="A5" s="7" t="s">
        <v>23</v>
      </c>
      <c r="B5" t="s">
        <v>10</v>
      </c>
      <c r="C5" s="12">
        <v>2</v>
      </c>
      <c r="D5" s="1">
        <v>262</v>
      </c>
      <c r="F5" s="3">
        <f>G5/D5</f>
        <v>0.5725190839694656</v>
      </c>
      <c r="G5" s="1">
        <v>150</v>
      </c>
      <c r="H5" s="1">
        <v>6</v>
      </c>
      <c r="I5" s="1">
        <f>G5-H5</f>
        <v>144</v>
      </c>
      <c r="J5" s="1">
        <v>94</v>
      </c>
      <c r="K5" s="1">
        <v>2</v>
      </c>
      <c r="L5" s="1">
        <v>8</v>
      </c>
      <c r="M5" s="1">
        <v>3</v>
      </c>
      <c r="N5" s="1">
        <v>37</v>
      </c>
    </row>
    <row r="6" spans="1:14" ht="19.899999999999999" customHeight="1" x14ac:dyDescent="0.2">
      <c r="A6" s="7" t="s">
        <v>24</v>
      </c>
      <c r="B6" t="s">
        <v>12</v>
      </c>
      <c r="C6" s="12">
        <v>2</v>
      </c>
      <c r="D6" s="1">
        <v>339</v>
      </c>
      <c r="F6" s="3">
        <f t="shared" ref="F6:F20" si="0">G6/D6</f>
        <v>0.28908554572271389</v>
      </c>
      <c r="G6" s="1">
        <v>98</v>
      </c>
      <c r="H6" s="1">
        <v>5</v>
      </c>
      <c r="I6" s="1">
        <f t="shared" ref="I6:I19" si="1">G6-H6</f>
        <v>93</v>
      </c>
      <c r="J6" s="1">
        <v>64</v>
      </c>
      <c r="K6" s="1">
        <v>7</v>
      </c>
      <c r="L6" s="1">
        <v>9</v>
      </c>
      <c r="M6" s="1">
        <v>7</v>
      </c>
      <c r="N6" s="1">
        <v>6</v>
      </c>
    </row>
    <row r="7" spans="1:14" ht="19.899999999999999" customHeight="1" x14ac:dyDescent="0.2">
      <c r="A7" s="7" t="s">
        <v>25</v>
      </c>
      <c r="B7" t="s">
        <v>17</v>
      </c>
      <c r="C7" s="12">
        <v>2</v>
      </c>
      <c r="D7" s="1">
        <v>138</v>
      </c>
      <c r="F7" s="3">
        <f t="shared" si="0"/>
        <v>0.33333333333333331</v>
      </c>
      <c r="G7" s="1">
        <v>46</v>
      </c>
      <c r="I7" s="1">
        <f t="shared" si="1"/>
        <v>46</v>
      </c>
      <c r="J7" s="1">
        <v>33</v>
      </c>
      <c r="K7" s="1">
        <v>3</v>
      </c>
      <c r="L7" s="1">
        <v>5</v>
      </c>
      <c r="M7" s="1">
        <v>3</v>
      </c>
      <c r="N7" s="1">
        <v>2</v>
      </c>
    </row>
    <row r="8" spans="1:14" ht="19.899999999999999" customHeight="1" x14ac:dyDescent="0.2">
      <c r="A8" s="7" t="s">
        <v>26</v>
      </c>
      <c r="B8" t="s">
        <v>13</v>
      </c>
      <c r="C8" s="12">
        <v>2</v>
      </c>
      <c r="D8" s="1">
        <v>336</v>
      </c>
      <c r="F8" s="3">
        <f t="shared" si="0"/>
        <v>0.29464285714285715</v>
      </c>
      <c r="G8" s="1">
        <v>99</v>
      </c>
      <c r="H8" s="1">
        <v>1</v>
      </c>
      <c r="I8" s="1">
        <f t="shared" si="1"/>
        <v>98</v>
      </c>
      <c r="J8" s="1">
        <v>57</v>
      </c>
      <c r="K8" s="1">
        <v>11</v>
      </c>
      <c r="L8" s="1">
        <v>10</v>
      </c>
      <c r="M8" s="1">
        <v>4</v>
      </c>
      <c r="N8" s="1">
        <v>16</v>
      </c>
    </row>
    <row r="9" spans="1:14" ht="19.899999999999999" customHeight="1" x14ac:dyDescent="0.2">
      <c r="A9" s="7" t="s">
        <v>27</v>
      </c>
      <c r="B9" t="s">
        <v>18</v>
      </c>
      <c r="C9" s="12">
        <v>2</v>
      </c>
      <c r="D9" s="1">
        <v>329</v>
      </c>
      <c r="F9" s="3">
        <f t="shared" si="0"/>
        <v>0.2917933130699088</v>
      </c>
      <c r="G9" s="1">
        <v>96</v>
      </c>
      <c r="I9" s="1">
        <f t="shared" si="1"/>
        <v>96</v>
      </c>
      <c r="J9" s="1">
        <v>72</v>
      </c>
      <c r="K9" s="1">
        <v>5</v>
      </c>
      <c r="L9" s="1">
        <v>8</v>
      </c>
      <c r="M9" s="1">
        <v>3</v>
      </c>
      <c r="N9" s="1">
        <v>8</v>
      </c>
    </row>
    <row r="10" spans="1:14" ht="19.899999999999999" customHeight="1" x14ac:dyDescent="0.2">
      <c r="A10" s="7" t="s">
        <v>28</v>
      </c>
      <c r="B10" t="s">
        <v>20</v>
      </c>
      <c r="C10" s="12">
        <v>2</v>
      </c>
      <c r="D10" s="1">
        <v>208</v>
      </c>
      <c r="F10" s="3">
        <f t="shared" si="0"/>
        <v>0.31730769230769229</v>
      </c>
      <c r="G10" s="1">
        <v>66</v>
      </c>
      <c r="I10" s="1">
        <f t="shared" si="1"/>
        <v>66</v>
      </c>
      <c r="J10" s="1">
        <v>52</v>
      </c>
      <c r="K10" s="1">
        <v>2</v>
      </c>
      <c r="L10" s="1">
        <v>6</v>
      </c>
      <c r="M10" s="1">
        <v>2</v>
      </c>
      <c r="N10" s="1">
        <v>4</v>
      </c>
    </row>
    <row r="11" spans="1:14" ht="19.899999999999999" customHeight="1" x14ac:dyDescent="0.2">
      <c r="A11" s="7" t="s">
        <v>29</v>
      </c>
      <c r="B11" t="s">
        <v>15</v>
      </c>
      <c r="C11" s="12">
        <v>2</v>
      </c>
      <c r="D11" s="1">
        <v>310</v>
      </c>
      <c r="F11" s="3">
        <f t="shared" si="0"/>
        <v>0.29354838709677417</v>
      </c>
      <c r="G11" s="1">
        <v>91</v>
      </c>
      <c r="H11" s="1">
        <v>2</v>
      </c>
      <c r="I11" s="1">
        <f t="shared" si="1"/>
        <v>89</v>
      </c>
      <c r="J11" s="1">
        <v>75</v>
      </c>
      <c r="K11" s="1">
        <v>6</v>
      </c>
      <c r="L11" s="1">
        <v>2</v>
      </c>
      <c r="M11" s="1">
        <v>1</v>
      </c>
      <c r="N11" s="1">
        <v>5</v>
      </c>
    </row>
    <row r="12" spans="1:14" ht="19.899999999999999" customHeight="1" x14ac:dyDescent="0.2">
      <c r="A12" s="7" t="s">
        <v>34</v>
      </c>
      <c r="B12" t="s">
        <v>8</v>
      </c>
      <c r="C12" s="12">
        <v>2</v>
      </c>
      <c r="D12" s="1">
        <v>1259</v>
      </c>
      <c r="F12" s="3">
        <f t="shared" si="0"/>
        <v>0.25575853852263702</v>
      </c>
      <c r="G12" s="1">
        <v>322</v>
      </c>
      <c r="I12" s="1">
        <f t="shared" si="1"/>
        <v>322</v>
      </c>
      <c r="J12" s="1">
        <v>211</v>
      </c>
      <c r="K12" s="1">
        <v>9</v>
      </c>
      <c r="L12" s="1">
        <v>25</v>
      </c>
      <c r="M12" s="1">
        <v>21</v>
      </c>
      <c r="N12" s="1">
        <v>56</v>
      </c>
    </row>
    <row r="13" spans="1:14" ht="19.899999999999999" customHeight="1" x14ac:dyDescent="0.2">
      <c r="A13" s="7" t="s">
        <v>35</v>
      </c>
      <c r="B13" t="s">
        <v>9</v>
      </c>
      <c r="C13" s="12">
        <v>2</v>
      </c>
      <c r="D13" s="1">
        <v>1201</v>
      </c>
      <c r="F13" s="3">
        <f t="shared" si="0"/>
        <v>0.2722731057452123</v>
      </c>
      <c r="G13" s="1">
        <v>327</v>
      </c>
      <c r="H13" s="1">
        <v>3</v>
      </c>
      <c r="I13" s="1">
        <f t="shared" si="1"/>
        <v>324</v>
      </c>
      <c r="J13" s="1">
        <v>227</v>
      </c>
      <c r="K13" s="1">
        <v>21</v>
      </c>
      <c r="L13" s="1">
        <v>11</v>
      </c>
      <c r="M13" s="1">
        <v>5</v>
      </c>
      <c r="N13" s="1">
        <v>60</v>
      </c>
    </row>
    <row r="14" spans="1:14" ht="19.899999999999999" customHeight="1" x14ac:dyDescent="0.2">
      <c r="A14" s="7" t="s">
        <v>36</v>
      </c>
      <c r="B14" t="s">
        <v>11</v>
      </c>
      <c r="C14" s="12">
        <v>2</v>
      </c>
      <c r="D14" s="1">
        <v>858</v>
      </c>
      <c r="F14" s="3">
        <f t="shared" si="0"/>
        <v>0.29254079254079252</v>
      </c>
      <c r="G14" s="1">
        <v>251</v>
      </c>
      <c r="H14" s="1">
        <v>1</v>
      </c>
      <c r="I14" s="1">
        <f t="shared" si="1"/>
        <v>250</v>
      </c>
      <c r="J14" s="1">
        <v>190</v>
      </c>
      <c r="K14" s="1">
        <v>12</v>
      </c>
      <c r="L14" s="1">
        <v>28</v>
      </c>
      <c r="M14" s="1">
        <v>9</v>
      </c>
      <c r="N14" s="1">
        <v>11</v>
      </c>
    </row>
    <row r="15" spans="1:14" ht="19.899999999999999" customHeight="1" x14ac:dyDescent="0.2">
      <c r="A15" s="7" t="s">
        <v>37</v>
      </c>
      <c r="B15" t="s">
        <v>19</v>
      </c>
      <c r="C15" s="12">
        <v>2</v>
      </c>
      <c r="D15" s="1">
        <v>686</v>
      </c>
      <c r="F15" s="3">
        <f t="shared" si="0"/>
        <v>0.30466472303206998</v>
      </c>
      <c r="G15" s="1">
        <v>209</v>
      </c>
      <c r="H15" s="1">
        <v>2</v>
      </c>
      <c r="I15" s="1">
        <f t="shared" si="1"/>
        <v>207</v>
      </c>
      <c r="J15" s="1">
        <v>155</v>
      </c>
      <c r="K15" s="1">
        <v>17</v>
      </c>
      <c r="L15" s="1">
        <v>17</v>
      </c>
      <c r="M15" s="1">
        <v>11</v>
      </c>
      <c r="N15" s="1">
        <v>7</v>
      </c>
    </row>
    <row r="16" spans="1:14" ht="19.899999999999999" customHeight="1" x14ac:dyDescent="0.2">
      <c r="A16" s="7" t="s">
        <v>38</v>
      </c>
      <c r="B16" t="s">
        <v>21</v>
      </c>
      <c r="C16" s="12">
        <v>2</v>
      </c>
      <c r="D16" s="1">
        <v>800</v>
      </c>
      <c r="F16" s="3">
        <f t="shared" si="0"/>
        <v>0.26124999999999998</v>
      </c>
      <c r="G16" s="1">
        <v>209</v>
      </c>
      <c r="H16" s="1">
        <v>2</v>
      </c>
      <c r="I16" s="1">
        <f t="shared" si="1"/>
        <v>207</v>
      </c>
      <c r="J16" s="1">
        <v>146</v>
      </c>
      <c r="K16" s="1">
        <v>32</v>
      </c>
      <c r="L16" s="1">
        <v>16</v>
      </c>
      <c r="M16" s="1">
        <v>9</v>
      </c>
      <c r="N16" s="1">
        <v>4</v>
      </c>
    </row>
    <row r="17" spans="1:14" ht="19.899999999999999" customHeight="1" x14ac:dyDescent="0.2">
      <c r="A17" s="7" t="s">
        <v>39</v>
      </c>
      <c r="B17" t="s">
        <v>43</v>
      </c>
      <c r="C17" s="12">
        <v>2</v>
      </c>
      <c r="D17" s="1">
        <v>740</v>
      </c>
      <c r="F17" s="3">
        <f t="shared" si="0"/>
        <v>0.20810810810810812</v>
      </c>
      <c r="G17" s="1">
        <v>154</v>
      </c>
      <c r="H17" s="1">
        <v>1</v>
      </c>
      <c r="I17" s="1">
        <f t="shared" si="1"/>
        <v>153</v>
      </c>
      <c r="J17" s="1">
        <v>115</v>
      </c>
      <c r="K17" s="1">
        <v>13</v>
      </c>
      <c r="L17" s="1">
        <v>10</v>
      </c>
      <c r="M17" s="1">
        <v>4</v>
      </c>
      <c r="N17" s="1">
        <v>11</v>
      </c>
    </row>
    <row r="18" spans="1:14" ht="19.899999999999999" customHeight="1" x14ac:dyDescent="0.2">
      <c r="A18" s="7" t="s">
        <v>40</v>
      </c>
      <c r="B18" t="s">
        <v>14</v>
      </c>
      <c r="C18" s="12">
        <v>2</v>
      </c>
      <c r="D18" s="1">
        <v>1527</v>
      </c>
      <c r="F18" s="3">
        <f t="shared" si="0"/>
        <v>0.24819908316961362</v>
      </c>
      <c r="G18" s="1">
        <v>379</v>
      </c>
      <c r="H18" s="1">
        <v>2</v>
      </c>
      <c r="I18" s="1">
        <f t="shared" si="1"/>
        <v>377</v>
      </c>
      <c r="J18" s="1">
        <v>233</v>
      </c>
      <c r="K18" s="1">
        <v>61</v>
      </c>
      <c r="L18" s="1">
        <v>32</v>
      </c>
      <c r="M18" s="1">
        <v>23</v>
      </c>
      <c r="N18" s="1">
        <v>28</v>
      </c>
    </row>
    <row r="19" spans="1:14" ht="19.899999999999999" customHeight="1" x14ac:dyDescent="0.2">
      <c r="A19" s="7" t="s">
        <v>41</v>
      </c>
      <c r="B19" t="s">
        <v>16</v>
      </c>
      <c r="C19" s="12">
        <v>2</v>
      </c>
      <c r="D19" s="1">
        <v>774</v>
      </c>
      <c r="F19" s="3">
        <f t="shared" si="0"/>
        <v>0.22351421188630491</v>
      </c>
      <c r="G19" s="1">
        <v>173</v>
      </c>
      <c r="I19" s="1">
        <f t="shared" si="1"/>
        <v>173</v>
      </c>
      <c r="J19" s="1">
        <v>131</v>
      </c>
      <c r="K19" s="1">
        <v>9</v>
      </c>
      <c r="L19" s="1">
        <v>19</v>
      </c>
      <c r="M19" s="1">
        <v>6</v>
      </c>
      <c r="N19" s="1">
        <v>8</v>
      </c>
    </row>
    <row r="20" spans="1:14" s="10" customFormat="1" ht="25.15" customHeight="1" x14ac:dyDescent="0.25">
      <c r="A20" s="18" t="s">
        <v>1</v>
      </c>
      <c r="B20" s="18"/>
      <c r="C20" s="11"/>
      <c r="D20" s="8">
        <f>SUM(D5:D19)</f>
        <v>9767</v>
      </c>
      <c r="E20" s="8">
        <f>SUM(E5:E19)</f>
        <v>0</v>
      </c>
      <c r="F20" s="9">
        <f t="shared" si="0"/>
        <v>0.27336950957305212</v>
      </c>
      <c r="G20" s="8">
        <f>SUM(G5:G19)</f>
        <v>2670</v>
      </c>
      <c r="H20" s="8">
        <f>SUM(H5:H19)</f>
        <v>25</v>
      </c>
      <c r="I20" s="8">
        <f>SUM(I5:I19)</f>
        <v>2645</v>
      </c>
      <c r="J20" s="8">
        <f>SUM(J5:J19)</f>
        <v>1855</v>
      </c>
      <c r="K20" s="8">
        <f>SUM(K5:K19)</f>
        <v>210</v>
      </c>
      <c r="L20" s="8">
        <f t="shared" ref="L20:M20" si="2">SUM(L5:L19)</f>
        <v>206</v>
      </c>
      <c r="M20" s="8">
        <f t="shared" si="2"/>
        <v>111</v>
      </c>
      <c r="N20" s="8">
        <f>SUM(N5:N19)</f>
        <v>263</v>
      </c>
    </row>
    <row r="21" spans="1:14" s="10" customFormat="1" ht="25.15" customHeight="1" x14ac:dyDescent="0.25">
      <c r="A21" s="18" t="s">
        <v>30</v>
      </c>
      <c r="B21" s="18"/>
      <c r="C21" s="19"/>
      <c r="D21" s="19"/>
      <c r="E21" s="19"/>
      <c r="F21" s="19"/>
      <c r="G21" s="19"/>
      <c r="H21" s="19"/>
      <c r="I21" s="19"/>
      <c r="J21" s="79">
        <v>12</v>
      </c>
      <c r="K21" s="79">
        <v>1</v>
      </c>
      <c r="L21" s="79">
        <v>1</v>
      </c>
      <c r="M21" s="80"/>
      <c r="N21" s="79">
        <v>1</v>
      </c>
    </row>
  </sheetData>
  <mergeCells count="6">
    <mergeCell ref="A1:N1"/>
    <mergeCell ref="A2:N2"/>
    <mergeCell ref="A3:N3"/>
    <mergeCell ref="A20:B20"/>
    <mergeCell ref="A21:B21"/>
    <mergeCell ref="C21:I21"/>
  </mergeCells>
  <phoneticPr fontId="5" type="noConversion"/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57" fitToHeight="0" orientation="landscape"/>
  <headerFooter alignWithMargins="0">
    <oddHeader>&amp;A</oddHeader>
    <oddFooter>&amp;R&amp;D   &amp;T</oddFooter>
  </headerFooter>
  <ignoredErrors>
    <ignoredError sqref="F2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Normal="100" workbookViewId="0">
      <selection sqref="A1:M1"/>
    </sheetView>
  </sheetViews>
  <sheetFormatPr baseColWidth="10" defaultRowHeight="12.75" x14ac:dyDescent="0.2"/>
  <cols>
    <col min="1" max="1" width="9.140625" style="21" bestFit="1" customWidth="1"/>
    <col min="2" max="2" width="26.42578125" style="21" bestFit="1" customWidth="1"/>
    <col min="3" max="3" width="5.42578125" style="21" bestFit="1" customWidth="1"/>
    <col min="4" max="4" width="11.140625" style="28" customWidth="1"/>
    <col min="5" max="5" width="10.42578125" style="28" customWidth="1"/>
    <col min="6" max="6" width="14.85546875" style="28" customWidth="1"/>
    <col min="7" max="9" width="15.7109375" style="28" customWidth="1"/>
    <col min="10" max="13" width="20.7109375" style="21" customWidth="1"/>
    <col min="14" max="16384" width="11.42578125" style="21"/>
  </cols>
  <sheetData>
    <row r="1" spans="1:13" ht="20.100000000000001" customHeight="1" x14ac:dyDescent="0.2">
      <c r="A1" s="20" t="s">
        <v>453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0.100000000000001" customHeight="1" x14ac:dyDescent="0.2">
      <c r="A2" s="22" t="s">
        <v>492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3" customFormat="1" ht="20.100000000000001" customHeight="1" x14ac:dyDescent="0.2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s="27" customFormat="1" ht="75.95" customHeight="1" x14ac:dyDescent="0.2">
      <c r="A4" s="24" t="s">
        <v>2</v>
      </c>
      <c r="B4" s="24" t="s">
        <v>0</v>
      </c>
      <c r="C4" s="24" t="s">
        <v>22</v>
      </c>
      <c r="D4" s="25" t="s">
        <v>3</v>
      </c>
      <c r="E4" s="25" t="s">
        <v>33</v>
      </c>
      <c r="F4" s="25" t="s">
        <v>4</v>
      </c>
      <c r="G4" s="53" t="s">
        <v>5</v>
      </c>
      <c r="H4" s="53" t="s">
        <v>6</v>
      </c>
      <c r="I4" s="53" t="s">
        <v>7</v>
      </c>
      <c r="J4" s="72" t="s">
        <v>31</v>
      </c>
      <c r="K4" s="72" t="s">
        <v>124</v>
      </c>
      <c r="L4" s="72" t="s">
        <v>189</v>
      </c>
      <c r="M4" s="72" t="s">
        <v>32</v>
      </c>
    </row>
    <row r="5" spans="1:13" ht="20.100000000000001" customHeight="1" x14ac:dyDescent="0.2">
      <c r="A5" s="27" t="s">
        <v>454</v>
      </c>
      <c r="B5" s="21" t="s">
        <v>455</v>
      </c>
      <c r="C5" s="27">
        <v>4</v>
      </c>
      <c r="D5" s="28">
        <v>220</v>
      </c>
      <c r="E5" s="28">
        <v>37</v>
      </c>
      <c r="F5" s="29">
        <f>G5/D5</f>
        <v>0.41818181818181815</v>
      </c>
      <c r="G5" s="57">
        <v>92</v>
      </c>
      <c r="H5" s="57">
        <v>2</v>
      </c>
      <c r="I5" s="57">
        <f>G5-H5</f>
        <v>90</v>
      </c>
      <c r="J5" s="28">
        <v>72</v>
      </c>
      <c r="K5" s="28">
        <v>3</v>
      </c>
      <c r="L5" s="28">
        <v>8</v>
      </c>
      <c r="M5" s="28">
        <v>7</v>
      </c>
    </row>
    <row r="6" spans="1:13" ht="20.100000000000001" customHeight="1" x14ac:dyDescent="0.2">
      <c r="A6" s="27" t="s">
        <v>456</v>
      </c>
      <c r="B6" s="21" t="s">
        <v>457</v>
      </c>
      <c r="C6" s="27">
        <v>4</v>
      </c>
      <c r="D6" s="28">
        <v>412</v>
      </c>
      <c r="E6" s="28">
        <v>51</v>
      </c>
      <c r="F6" s="29">
        <f t="shared" ref="F6:F23" si="0">G6/D6</f>
        <v>0.33495145631067963</v>
      </c>
      <c r="G6" s="57">
        <v>138</v>
      </c>
      <c r="H6" s="57">
        <v>2</v>
      </c>
      <c r="I6" s="57">
        <f t="shared" ref="I6:I23" si="1">G6-H6</f>
        <v>136</v>
      </c>
      <c r="J6" s="28">
        <v>108</v>
      </c>
      <c r="K6" s="28">
        <v>5</v>
      </c>
      <c r="L6" s="28">
        <v>22</v>
      </c>
      <c r="M6" s="28">
        <v>1</v>
      </c>
    </row>
    <row r="7" spans="1:13" ht="20.100000000000001" customHeight="1" x14ac:dyDescent="0.2">
      <c r="A7" s="27" t="s">
        <v>458</v>
      </c>
      <c r="B7" s="21" t="s">
        <v>459</v>
      </c>
      <c r="C7" s="27">
        <v>4</v>
      </c>
      <c r="D7" s="28">
        <v>341</v>
      </c>
      <c r="E7" s="28">
        <v>44</v>
      </c>
      <c r="F7" s="29">
        <f t="shared" si="0"/>
        <v>0.29912023460410558</v>
      </c>
      <c r="G7" s="57">
        <v>102</v>
      </c>
      <c r="H7" s="57">
        <v>1</v>
      </c>
      <c r="I7" s="57">
        <f t="shared" si="1"/>
        <v>101</v>
      </c>
      <c r="J7" s="28">
        <v>80</v>
      </c>
      <c r="K7" s="28">
        <v>6</v>
      </c>
      <c r="L7" s="28">
        <v>15</v>
      </c>
      <c r="M7" s="28">
        <v>0</v>
      </c>
    </row>
    <row r="8" spans="1:13" ht="20.100000000000001" customHeight="1" x14ac:dyDescent="0.2">
      <c r="A8" s="27" t="s">
        <v>460</v>
      </c>
      <c r="B8" s="21" t="s">
        <v>461</v>
      </c>
      <c r="C8" s="27">
        <v>4</v>
      </c>
      <c r="D8" s="28">
        <v>178</v>
      </c>
      <c r="E8" s="28">
        <v>37</v>
      </c>
      <c r="F8" s="29">
        <f t="shared" si="0"/>
        <v>0.4157303370786517</v>
      </c>
      <c r="G8" s="57">
        <v>74</v>
      </c>
      <c r="H8" s="57">
        <v>3</v>
      </c>
      <c r="I8" s="57">
        <f t="shared" si="1"/>
        <v>71</v>
      </c>
      <c r="J8" s="28">
        <v>50</v>
      </c>
      <c r="K8" s="28">
        <v>4</v>
      </c>
      <c r="L8" s="28">
        <v>3</v>
      </c>
      <c r="M8" s="28">
        <v>14</v>
      </c>
    </row>
    <row r="9" spans="1:13" ht="20.100000000000001" customHeight="1" x14ac:dyDescent="0.2">
      <c r="A9" s="27" t="s">
        <v>462</v>
      </c>
      <c r="B9" s="21" t="s">
        <v>463</v>
      </c>
      <c r="C9" s="27">
        <v>4</v>
      </c>
      <c r="D9" s="28">
        <v>162</v>
      </c>
      <c r="E9" s="28">
        <v>19</v>
      </c>
      <c r="F9" s="29">
        <f t="shared" si="0"/>
        <v>0.26543209876543211</v>
      </c>
      <c r="G9" s="57">
        <v>43</v>
      </c>
      <c r="H9" s="57">
        <v>2</v>
      </c>
      <c r="I9" s="57">
        <f t="shared" si="1"/>
        <v>41</v>
      </c>
      <c r="J9" s="28">
        <v>28</v>
      </c>
      <c r="K9" s="28">
        <v>4</v>
      </c>
      <c r="L9" s="28">
        <v>7</v>
      </c>
      <c r="M9" s="28">
        <v>2</v>
      </c>
    </row>
    <row r="10" spans="1:13" ht="20.100000000000001" customHeight="1" x14ac:dyDescent="0.2">
      <c r="A10" s="27" t="s">
        <v>464</v>
      </c>
      <c r="B10" s="21" t="s">
        <v>465</v>
      </c>
      <c r="C10" s="27">
        <v>4</v>
      </c>
      <c r="D10" s="28">
        <v>185</v>
      </c>
      <c r="E10" s="28">
        <v>36</v>
      </c>
      <c r="F10" s="29">
        <f t="shared" si="0"/>
        <v>0.49189189189189192</v>
      </c>
      <c r="G10" s="57">
        <v>91</v>
      </c>
      <c r="H10" s="57">
        <v>0</v>
      </c>
      <c r="I10" s="57">
        <f t="shared" si="1"/>
        <v>91</v>
      </c>
      <c r="J10" s="28">
        <v>77</v>
      </c>
      <c r="K10" s="28">
        <v>2</v>
      </c>
      <c r="L10" s="28">
        <v>5</v>
      </c>
      <c r="M10" s="28">
        <v>7</v>
      </c>
    </row>
    <row r="11" spans="1:13" ht="20.100000000000001" customHeight="1" x14ac:dyDescent="0.2">
      <c r="A11" s="27" t="s">
        <v>466</v>
      </c>
      <c r="B11" s="21" t="s">
        <v>467</v>
      </c>
      <c r="C11" s="27">
        <v>4</v>
      </c>
      <c r="D11" s="28">
        <v>334</v>
      </c>
      <c r="E11" s="28">
        <v>25</v>
      </c>
      <c r="F11" s="29">
        <f t="shared" si="0"/>
        <v>0.29940119760479039</v>
      </c>
      <c r="G11" s="57">
        <v>100</v>
      </c>
      <c r="H11" s="57">
        <v>0</v>
      </c>
      <c r="I11" s="57">
        <f t="shared" si="1"/>
        <v>100</v>
      </c>
      <c r="J11" s="28">
        <v>89</v>
      </c>
      <c r="K11" s="28">
        <v>2</v>
      </c>
      <c r="L11" s="28">
        <v>6</v>
      </c>
      <c r="M11" s="28">
        <v>3</v>
      </c>
    </row>
    <row r="12" spans="1:13" ht="20.100000000000001" customHeight="1" x14ac:dyDescent="0.2">
      <c r="A12" s="27" t="s">
        <v>468</v>
      </c>
      <c r="B12" s="21" t="s">
        <v>469</v>
      </c>
      <c r="C12" s="27">
        <v>4</v>
      </c>
      <c r="D12" s="28">
        <v>180</v>
      </c>
      <c r="E12" s="28">
        <v>11</v>
      </c>
      <c r="F12" s="29">
        <f t="shared" si="0"/>
        <v>0.40555555555555556</v>
      </c>
      <c r="G12" s="57">
        <v>73</v>
      </c>
      <c r="H12" s="57">
        <v>2</v>
      </c>
      <c r="I12" s="57">
        <f t="shared" si="1"/>
        <v>71</v>
      </c>
      <c r="J12" s="28">
        <v>36</v>
      </c>
      <c r="K12" s="28">
        <v>6</v>
      </c>
      <c r="L12" s="28">
        <v>22</v>
      </c>
      <c r="M12" s="28">
        <v>7</v>
      </c>
    </row>
    <row r="13" spans="1:13" ht="20.100000000000001" customHeight="1" x14ac:dyDescent="0.2">
      <c r="A13" s="27" t="s">
        <v>470</v>
      </c>
      <c r="B13" s="21" t="s">
        <v>471</v>
      </c>
      <c r="C13" s="27">
        <v>4</v>
      </c>
      <c r="D13" s="28">
        <v>226</v>
      </c>
      <c r="E13" s="28">
        <v>26</v>
      </c>
      <c r="F13" s="29">
        <f t="shared" si="0"/>
        <v>0.36725663716814161</v>
      </c>
      <c r="G13" s="57">
        <v>83</v>
      </c>
      <c r="H13" s="57">
        <v>0</v>
      </c>
      <c r="I13" s="57">
        <f>G13-H13</f>
        <v>83</v>
      </c>
      <c r="J13" s="28">
        <v>63</v>
      </c>
      <c r="K13" s="28">
        <v>1</v>
      </c>
      <c r="L13" s="28">
        <v>18</v>
      </c>
      <c r="M13" s="28">
        <v>1</v>
      </c>
    </row>
    <row r="14" spans="1:13" ht="20.100000000000001" customHeight="1" x14ac:dyDescent="0.2">
      <c r="A14" s="73" t="s">
        <v>472</v>
      </c>
      <c r="B14" s="21" t="s">
        <v>473</v>
      </c>
      <c r="C14" s="27">
        <v>4</v>
      </c>
      <c r="D14" s="28">
        <v>411</v>
      </c>
      <c r="E14" s="28">
        <v>47</v>
      </c>
      <c r="F14" s="29">
        <f t="shared" si="0"/>
        <v>0.25304136253041365</v>
      </c>
      <c r="G14" s="57">
        <v>104</v>
      </c>
      <c r="H14" s="57">
        <v>1</v>
      </c>
      <c r="I14" s="57">
        <f t="shared" si="1"/>
        <v>103</v>
      </c>
      <c r="J14" s="28">
        <v>76</v>
      </c>
      <c r="K14" s="28">
        <v>5</v>
      </c>
      <c r="L14" s="28">
        <v>12</v>
      </c>
      <c r="M14" s="28">
        <v>10</v>
      </c>
    </row>
    <row r="15" spans="1:13" ht="20.100000000000001" customHeight="1" x14ac:dyDescent="0.2">
      <c r="A15" s="73" t="s">
        <v>474</v>
      </c>
      <c r="B15" s="21" t="s">
        <v>475</v>
      </c>
      <c r="C15" s="27">
        <v>4</v>
      </c>
      <c r="D15" s="28">
        <v>375</v>
      </c>
      <c r="E15" s="28">
        <v>44</v>
      </c>
      <c r="F15" s="29">
        <f t="shared" si="0"/>
        <v>0.26933333333333331</v>
      </c>
      <c r="G15" s="57">
        <v>101</v>
      </c>
      <c r="H15" s="57">
        <v>2</v>
      </c>
      <c r="I15" s="57">
        <f t="shared" si="1"/>
        <v>99</v>
      </c>
      <c r="J15" s="28">
        <v>81</v>
      </c>
      <c r="K15" s="28">
        <v>2</v>
      </c>
      <c r="L15" s="28">
        <v>7</v>
      </c>
      <c r="M15" s="28">
        <v>9</v>
      </c>
    </row>
    <row r="16" spans="1:13" ht="20.100000000000001" customHeight="1" x14ac:dyDescent="0.2">
      <c r="A16" s="73" t="s">
        <v>476</v>
      </c>
      <c r="B16" s="21" t="s">
        <v>477</v>
      </c>
      <c r="C16" s="27">
        <v>4</v>
      </c>
      <c r="D16" s="28">
        <v>596</v>
      </c>
      <c r="E16" s="28">
        <v>100</v>
      </c>
      <c r="F16" s="29">
        <f t="shared" si="0"/>
        <v>0.37416107382550334</v>
      </c>
      <c r="G16" s="57">
        <v>223</v>
      </c>
      <c r="H16" s="57">
        <v>3</v>
      </c>
      <c r="I16" s="57">
        <f t="shared" si="1"/>
        <v>220</v>
      </c>
      <c r="J16" s="28">
        <v>171</v>
      </c>
      <c r="K16" s="28">
        <v>12</v>
      </c>
      <c r="L16" s="28">
        <v>10</v>
      </c>
      <c r="M16" s="28">
        <v>27</v>
      </c>
    </row>
    <row r="17" spans="1:13" ht="20.100000000000001" customHeight="1" x14ac:dyDescent="0.2">
      <c r="A17" s="73" t="s">
        <v>478</v>
      </c>
      <c r="B17" s="21" t="s">
        <v>479</v>
      </c>
      <c r="C17" s="27">
        <v>4</v>
      </c>
      <c r="D17" s="28">
        <v>260</v>
      </c>
      <c r="E17" s="28">
        <v>37</v>
      </c>
      <c r="F17" s="29">
        <f t="shared" si="0"/>
        <v>0.41538461538461541</v>
      </c>
      <c r="G17" s="57">
        <v>108</v>
      </c>
      <c r="H17" s="57">
        <v>3</v>
      </c>
      <c r="I17" s="57">
        <f t="shared" si="1"/>
        <v>105</v>
      </c>
      <c r="J17" s="28">
        <v>83</v>
      </c>
      <c r="K17" s="28">
        <v>3</v>
      </c>
      <c r="L17" s="28">
        <v>10</v>
      </c>
      <c r="M17" s="28">
        <v>9</v>
      </c>
    </row>
    <row r="18" spans="1:13" ht="20.100000000000001" customHeight="1" x14ac:dyDescent="0.2">
      <c r="A18" s="73" t="s">
        <v>480</v>
      </c>
      <c r="B18" s="21" t="s">
        <v>481</v>
      </c>
      <c r="C18" s="27">
        <v>4</v>
      </c>
      <c r="D18" s="28">
        <v>230</v>
      </c>
      <c r="E18" s="28">
        <v>24</v>
      </c>
      <c r="F18" s="29">
        <f t="shared" si="0"/>
        <v>0.32173913043478258</v>
      </c>
      <c r="G18" s="57">
        <v>74</v>
      </c>
      <c r="H18" s="57">
        <v>0</v>
      </c>
      <c r="I18" s="57">
        <f t="shared" si="1"/>
        <v>74</v>
      </c>
      <c r="J18" s="28">
        <v>41</v>
      </c>
      <c r="K18" s="28">
        <v>5</v>
      </c>
      <c r="L18" s="28">
        <v>24</v>
      </c>
      <c r="M18" s="28">
        <v>4</v>
      </c>
    </row>
    <row r="19" spans="1:13" ht="20.100000000000001" customHeight="1" x14ac:dyDescent="0.2">
      <c r="A19" s="73" t="s">
        <v>482</v>
      </c>
      <c r="B19" s="21" t="s">
        <v>483</v>
      </c>
      <c r="C19" s="27">
        <v>4</v>
      </c>
      <c r="D19" s="28">
        <v>274</v>
      </c>
      <c r="E19" s="28">
        <v>39</v>
      </c>
      <c r="F19" s="29">
        <f t="shared" si="0"/>
        <v>0.41970802919708028</v>
      </c>
      <c r="G19" s="57">
        <v>115</v>
      </c>
      <c r="H19" s="57">
        <v>0</v>
      </c>
      <c r="I19" s="57">
        <f t="shared" si="1"/>
        <v>115</v>
      </c>
      <c r="J19" s="28">
        <v>100</v>
      </c>
      <c r="K19" s="28">
        <v>5</v>
      </c>
      <c r="L19" s="28">
        <v>5</v>
      </c>
      <c r="M19" s="28">
        <v>5</v>
      </c>
    </row>
    <row r="20" spans="1:13" ht="20.100000000000001" customHeight="1" x14ac:dyDescent="0.2">
      <c r="A20" s="73" t="s">
        <v>484</v>
      </c>
      <c r="B20" s="21" t="s">
        <v>485</v>
      </c>
      <c r="C20" s="27">
        <v>4</v>
      </c>
      <c r="D20" s="28">
        <v>376</v>
      </c>
      <c r="E20" s="28">
        <v>29</v>
      </c>
      <c r="F20" s="29">
        <f t="shared" si="0"/>
        <v>0.28989361702127658</v>
      </c>
      <c r="G20" s="57">
        <v>109</v>
      </c>
      <c r="H20" s="57">
        <v>0</v>
      </c>
      <c r="I20" s="57">
        <f t="shared" si="1"/>
        <v>109</v>
      </c>
      <c r="J20" s="28">
        <v>82</v>
      </c>
      <c r="K20" s="28">
        <v>5</v>
      </c>
      <c r="L20" s="28">
        <v>14</v>
      </c>
      <c r="M20" s="28">
        <v>8</v>
      </c>
    </row>
    <row r="21" spans="1:13" ht="20.100000000000001" customHeight="1" x14ac:dyDescent="0.2">
      <c r="A21" s="73" t="s">
        <v>486</v>
      </c>
      <c r="B21" s="21" t="s">
        <v>487</v>
      </c>
      <c r="C21" s="27">
        <v>4</v>
      </c>
      <c r="D21" s="28">
        <v>87</v>
      </c>
      <c r="E21" s="28">
        <v>9</v>
      </c>
      <c r="F21" s="29">
        <f t="shared" si="0"/>
        <v>0.48275862068965519</v>
      </c>
      <c r="G21" s="57">
        <v>42</v>
      </c>
      <c r="H21" s="57">
        <v>0</v>
      </c>
      <c r="I21" s="57">
        <f t="shared" si="1"/>
        <v>42</v>
      </c>
      <c r="J21" s="28">
        <v>30</v>
      </c>
      <c r="K21" s="28">
        <v>6</v>
      </c>
      <c r="L21" s="28">
        <v>4</v>
      </c>
      <c r="M21" s="28">
        <v>2</v>
      </c>
    </row>
    <row r="22" spans="1:13" ht="20.100000000000001" customHeight="1" x14ac:dyDescent="0.2">
      <c r="A22" s="73" t="s">
        <v>488</v>
      </c>
      <c r="B22" s="21" t="s">
        <v>489</v>
      </c>
      <c r="C22" s="27">
        <v>4</v>
      </c>
      <c r="D22" s="28">
        <v>290</v>
      </c>
      <c r="E22" s="28">
        <v>38</v>
      </c>
      <c r="F22" s="29">
        <f t="shared" si="0"/>
        <v>0.37931034482758619</v>
      </c>
      <c r="G22" s="57">
        <v>110</v>
      </c>
      <c r="H22" s="57">
        <v>3</v>
      </c>
      <c r="I22" s="57">
        <f t="shared" si="1"/>
        <v>107</v>
      </c>
      <c r="J22" s="28">
        <v>64</v>
      </c>
      <c r="K22" s="28">
        <v>6</v>
      </c>
      <c r="L22" s="28">
        <v>27</v>
      </c>
      <c r="M22" s="28">
        <v>10</v>
      </c>
    </row>
    <row r="23" spans="1:13" ht="20.100000000000001" customHeight="1" x14ac:dyDescent="0.2">
      <c r="A23" s="73" t="s">
        <v>490</v>
      </c>
      <c r="B23" s="21" t="s">
        <v>491</v>
      </c>
      <c r="C23" s="27">
        <v>4</v>
      </c>
      <c r="D23" s="28">
        <v>251</v>
      </c>
      <c r="E23" s="28">
        <v>23</v>
      </c>
      <c r="F23" s="29">
        <f t="shared" si="0"/>
        <v>0.37051792828685259</v>
      </c>
      <c r="G23" s="57">
        <v>93</v>
      </c>
      <c r="H23" s="57">
        <v>0</v>
      </c>
      <c r="I23" s="57">
        <f t="shared" si="1"/>
        <v>93</v>
      </c>
      <c r="J23" s="28">
        <v>71</v>
      </c>
      <c r="K23" s="28">
        <v>6</v>
      </c>
      <c r="L23" s="28">
        <v>7</v>
      </c>
      <c r="M23" s="28">
        <v>9</v>
      </c>
    </row>
    <row r="24" spans="1:13" ht="25.15" customHeight="1" x14ac:dyDescent="0.25">
      <c r="A24" s="74" t="s">
        <v>1</v>
      </c>
      <c r="B24" s="74"/>
      <c r="C24" s="32"/>
      <c r="D24" s="34">
        <f>SUM(D5:D23)</f>
        <v>5388</v>
      </c>
      <c r="E24" s="34">
        <f>SUM(E5:E23)</f>
        <v>676</v>
      </c>
      <c r="F24" s="35">
        <f>G24/D24</f>
        <v>0.34799554565701557</v>
      </c>
      <c r="G24" s="63">
        <f t="shared" ref="G24:M24" si="2">SUM(G5:G23)</f>
        <v>1875</v>
      </c>
      <c r="H24" s="63">
        <f t="shared" si="2"/>
        <v>24</v>
      </c>
      <c r="I24" s="63">
        <f t="shared" si="2"/>
        <v>1851</v>
      </c>
      <c r="J24" s="34">
        <f t="shared" si="2"/>
        <v>1402</v>
      </c>
      <c r="K24" s="34">
        <f t="shared" si="2"/>
        <v>88</v>
      </c>
      <c r="L24" s="34">
        <f t="shared" si="2"/>
        <v>226</v>
      </c>
      <c r="M24" s="34">
        <f t="shared" si="2"/>
        <v>135</v>
      </c>
    </row>
    <row r="25" spans="1:13" ht="25.15" customHeight="1" x14ac:dyDescent="0.25">
      <c r="B25" s="32" t="s">
        <v>30</v>
      </c>
      <c r="C25" s="47"/>
      <c r="D25" s="47"/>
      <c r="E25" s="47"/>
      <c r="F25" s="47"/>
      <c r="G25" s="47"/>
      <c r="H25" s="47"/>
      <c r="I25" s="47"/>
      <c r="J25" s="34">
        <v>12</v>
      </c>
      <c r="K25" s="34">
        <v>0</v>
      </c>
      <c r="L25" s="34">
        <v>2</v>
      </c>
      <c r="M25" s="34">
        <v>1</v>
      </c>
    </row>
  </sheetData>
  <mergeCells count="5">
    <mergeCell ref="A1:M1"/>
    <mergeCell ref="A2:M2"/>
    <mergeCell ref="A3:M3"/>
    <mergeCell ref="A24:B24"/>
    <mergeCell ref="C25:I25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3" orientation="landscape"/>
  <headerFooter alignWithMargins="0">
    <oddHeader>&amp;C&amp;A</oddHeader>
    <oddFooter>&amp;R&amp;D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Normal="100" workbookViewId="0">
      <selection sqref="A1:N1"/>
    </sheetView>
  </sheetViews>
  <sheetFormatPr baseColWidth="10" defaultRowHeight="12.75" x14ac:dyDescent="0.2"/>
  <cols>
    <col min="1" max="1" width="9.5703125" style="21" bestFit="1" customWidth="1"/>
    <col min="2" max="2" width="25.85546875" style="21" bestFit="1" customWidth="1"/>
    <col min="3" max="3" width="5.5703125" style="27" bestFit="1" customWidth="1"/>
    <col min="4" max="5" width="12.42578125" style="28" customWidth="1"/>
    <col min="6" max="6" width="12.5703125" style="28" customWidth="1"/>
    <col min="7" max="7" width="14.85546875" style="28" customWidth="1"/>
    <col min="8" max="9" width="11.85546875" style="28" customWidth="1"/>
    <col min="10" max="13" width="20.85546875" style="30" customWidth="1"/>
    <col min="14" max="14" width="20.85546875" style="21" customWidth="1"/>
    <col min="15" max="16384" width="11.42578125" style="21"/>
  </cols>
  <sheetData>
    <row r="1" spans="1:14" ht="20.100000000000001" customHeight="1" x14ac:dyDescent="0.2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0.100000000000001" customHeight="1" x14ac:dyDescent="0.2">
      <c r="A2" s="22" t="s">
        <v>566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3" customFormat="1" ht="20.100000000000001" customHeight="1" x14ac:dyDescent="0.2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s="27" customFormat="1" ht="69.95" customHeight="1" x14ac:dyDescent="0.2">
      <c r="A4" s="24" t="s">
        <v>2</v>
      </c>
      <c r="B4" s="24" t="s">
        <v>0</v>
      </c>
      <c r="C4" s="24" t="s">
        <v>22</v>
      </c>
      <c r="D4" s="25" t="s">
        <v>3</v>
      </c>
      <c r="E4" s="25" t="s">
        <v>33</v>
      </c>
      <c r="F4" s="25" t="s">
        <v>4</v>
      </c>
      <c r="G4" s="25" t="s">
        <v>5</v>
      </c>
      <c r="H4" s="25" t="s">
        <v>6</v>
      </c>
      <c r="I4" s="25" t="s">
        <v>7</v>
      </c>
      <c r="J4" s="26" t="s">
        <v>31</v>
      </c>
      <c r="K4" s="26" t="s">
        <v>124</v>
      </c>
      <c r="L4" s="26" t="s">
        <v>493</v>
      </c>
      <c r="M4" s="26" t="s">
        <v>32</v>
      </c>
      <c r="N4" s="26" t="s">
        <v>46</v>
      </c>
    </row>
    <row r="5" spans="1:14" ht="20.100000000000001" customHeight="1" x14ac:dyDescent="0.2">
      <c r="A5" s="27" t="s">
        <v>494</v>
      </c>
      <c r="B5" s="21" t="s">
        <v>495</v>
      </c>
      <c r="C5" s="27">
        <v>3</v>
      </c>
      <c r="D5" s="28">
        <v>486</v>
      </c>
      <c r="E5" s="28">
        <v>48</v>
      </c>
      <c r="F5" s="29">
        <f>G5/D5</f>
        <v>0.43209876543209874</v>
      </c>
      <c r="G5" s="28">
        <v>210</v>
      </c>
      <c r="H5" s="28">
        <v>2</v>
      </c>
      <c r="I5" s="28">
        <f>G5-H5</f>
        <v>208</v>
      </c>
      <c r="J5" s="30">
        <v>156</v>
      </c>
      <c r="K5" s="30">
        <v>11</v>
      </c>
      <c r="L5" s="30">
        <v>20</v>
      </c>
      <c r="M5" s="30">
        <v>5</v>
      </c>
      <c r="N5" s="30">
        <v>16</v>
      </c>
    </row>
    <row r="6" spans="1:14" ht="20.100000000000001" customHeight="1" x14ac:dyDescent="0.2">
      <c r="A6" s="27" t="s">
        <v>496</v>
      </c>
      <c r="B6" s="21" t="s">
        <v>497</v>
      </c>
      <c r="C6" s="27">
        <v>3</v>
      </c>
      <c r="D6" s="28">
        <v>647</v>
      </c>
      <c r="E6" s="28">
        <v>48</v>
      </c>
      <c r="F6" s="29">
        <f t="shared" ref="F6:F41" si="0">G6/D6</f>
        <v>0.21638330757341576</v>
      </c>
      <c r="G6" s="28">
        <v>140</v>
      </c>
      <c r="H6" s="28">
        <v>8</v>
      </c>
      <c r="I6" s="28">
        <f t="shared" ref="I6:I40" si="1">G6-H6</f>
        <v>132</v>
      </c>
      <c r="J6" s="30">
        <v>99</v>
      </c>
      <c r="K6" s="30">
        <v>5</v>
      </c>
      <c r="L6" s="30">
        <v>13</v>
      </c>
      <c r="M6" s="30">
        <v>7</v>
      </c>
      <c r="N6" s="30">
        <v>8</v>
      </c>
    </row>
    <row r="7" spans="1:14" ht="20.100000000000001" customHeight="1" x14ac:dyDescent="0.2">
      <c r="A7" s="27" t="s">
        <v>498</v>
      </c>
      <c r="B7" s="21" t="s">
        <v>499</v>
      </c>
      <c r="C7" s="27">
        <v>3</v>
      </c>
      <c r="D7" s="28">
        <v>185</v>
      </c>
      <c r="E7" s="28">
        <v>12</v>
      </c>
      <c r="F7" s="29">
        <f t="shared" si="0"/>
        <v>0.35675675675675678</v>
      </c>
      <c r="G7" s="28">
        <v>66</v>
      </c>
      <c r="H7" s="28">
        <v>2</v>
      </c>
      <c r="I7" s="28">
        <f t="shared" si="1"/>
        <v>64</v>
      </c>
      <c r="J7" s="30">
        <v>37</v>
      </c>
      <c r="K7" s="30">
        <v>6</v>
      </c>
      <c r="L7" s="30">
        <v>4</v>
      </c>
      <c r="M7" s="30">
        <v>2</v>
      </c>
      <c r="N7" s="30">
        <v>15</v>
      </c>
    </row>
    <row r="8" spans="1:14" ht="20.100000000000001" customHeight="1" x14ac:dyDescent="0.2">
      <c r="A8" s="27" t="s">
        <v>500</v>
      </c>
      <c r="B8" s="21" t="s">
        <v>501</v>
      </c>
      <c r="C8" s="27">
        <v>3</v>
      </c>
      <c r="D8" s="28">
        <v>305</v>
      </c>
      <c r="E8" s="28">
        <v>16</v>
      </c>
      <c r="F8" s="29">
        <f t="shared" si="0"/>
        <v>0.25901639344262295</v>
      </c>
      <c r="G8" s="28">
        <v>79</v>
      </c>
      <c r="H8" s="28">
        <v>0</v>
      </c>
      <c r="I8" s="28">
        <f t="shared" si="1"/>
        <v>79</v>
      </c>
      <c r="J8" s="30">
        <v>56</v>
      </c>
      <c r="K8" s="30">
        <v>13</v>
      </c>
      <c r="L8" s="30">
        <v>9</v>
      </c>
      <c r="M8" s="30">
        <v>0</v>
      </c>
      <c r="N8" s="30">
        <v>1</v>
      </c>
    </row>
    <row r="9" spans="1:14" ht="20.100000000000001" customHeight="1" x14ac:dyDescent="0.2">
      <c r="A9" s="27" t="s">
        <v>502</v>
      </c>
      <c r="B9" s="21" t="s">
        <v>503</v>
      </c>
      <c r="C9" s="27">
        <v>3</v>
      </c>
      <c r="D9" s="28">
        <v>348</v>
      </c>
      <c r="E9" s="28">
        <v>31</v>
      </c>
      <c r="F9" s="29">
        <f t="shared" si="0"/>
        <v>0.2614942528735632</v>
      </c>
      <c r="G9" s="28">
        <v>91</v>
      </c>
      <c r="H9" s="28">
        <v>2</v>
      </c>
      <c r="I9" s="28">
        <f t="shared" si="1"/>
        <v>89</v>
      </c>
      <c r="J9" s="30">
        <v>66</v>
      </c>
      <c r="K9" s="30">
        <v>1</v>
      </c>
      <c r="L9" s="30">
        <v>14</v>
      </c>
      <c r="M9" s="30">
        <v>5</v>
      </c>
      <c r="N9" s="30">
        <v>3</v>
      </c>
    </row>
    <row r="10" spans="1:14" ht="20.100000000000001" customHeight="1" x14ac:dyDescent="0.2">
      <c r="A10" s="27" t="s">
        <v>504</v>
      </c>
      <c r="B10" s="21" t="s">
        <v>505</v>
      </c>
      <c r="C10" s="27">
        <v>3</v>
      </c>
      <c r="D10" s="28">
        <v>427</v>
      </c>
      <c r="E10" s="28">
        <v>39</v>
      </c>
      <c r="F10" s="29">
        <f t="shared" si="0"/>
        <v>0.34426229508196721</v>
      </c>
      <c r="G10" s="28">
        <v>147</v>
      </c>
      <c r="H10" s="28">
        <v>0</v>
      </c>
      <c r="I10" s="28">
        <f t="shared" si="1"/>
        <v>147</v>
      </c>
      <c r="J10" s="30">
        <v>136</v>
      </c>
      <c r="K10" s="30">
        <v>2</v>
      </c>
      <c r="L10" s="30">
        <v>8</v>
      </c>
      <c r="M10" s="30">
        <v>1</v>
      </c>
      <c r="N10" s="30">
        <v>0</v>
      </c>
    </row>
    <row r="11" spans="1:14" ht="20.100000000000001" customHeight="1" x14ac:dyDescent="0.2">
      <c r="A11" s="27" t="s">
        <v>506</v>
      </c>
      <c r="B11" s="21" t="s">
        <v>507</v>
      </c>
      <c r="C11" s="27">
        <v>3</v>
      </c>
      <c r="D11" s="28">
        <v>293</v>
      </c>
      <c r="E11" s="28">
        <v>19</v>
      </c>
      <c r="F11" s="29">
        <f t="shared" si="0"/>
        <v>0.39249146757679182</v>
      </c>
      <c r="G11" s="28">
        <v>115</v>
      </c>
      <c r="H11" s="28">
        <v>2</v>
      </c>
      <c r="I11" s="28">
        <f t="shared" si="1"/>
        <v>113</v>
      </c>
      <c r="J11" s="30">
        <v>71</v>
      </c>
      <c r="K11" s="30">
        <v>7</v>
      </c>
      <c r="L11" s="30">
        <v>20</v>
      </c>
      <c r="M11" s="30">
        <v>2</v>
      </c>
      <c r="N11" s="30">
        <v>13</v>
      </c>
    </row>
    <row r="12" spans="1:14" ht="20.100000000000001" customHeight="1" x14ac:dyDescent="0.2">
      <c r="A12" s="27" t="s">
        <v>508</v>
      </c>
      <c r="B12" s="21" t="s">
        <v>509</v>
      </c>
      <c r="C12" s="27">
        <v>3</v>
      </c>
      <c r="D12" s="28">
        <v>501</v>
      </c>
      <c r="E12" s="28">
        <v>10</v>
      </c>
      <c r="F12" s="29">
        <f t="shared" si="0"/>
        <v>0.16966067864271456</v>
      </c>
      <c r="G12" s="28">
        <v>85</v>
      </c>
      <c r="H12" s="28">
        <v>1</v>
      </c>
      <c r="I12" s="28">
        <f t="shared" si="1"/>
        <v>84</v>
      </c>
      <c r="J12" s="30">
        <v>54</v>
      </c>
      <c r="K12" s="30">
        <v>5</v>
      </c>
      <c r="L12" s="30">
        <v>20</v>
      </c>
      <c r="M12" s="30">
        <v>1</v>
      </c>
      <c r="N12" s="30">
        <v>4</v>
      </c>
    </row>
    <row r="13" spans="1:14" ht="20.100000000000001" customHeight="1" x14ac:dyDescent="0.2">
      <c r="A13" s="27" t="s">
        <v>510</v>
      </c>
      <c r="B13" s="21" t="s">
        <v>511</v>
      </c>
      <c r="C13" s="27">
        <v>3</v>
      </c>
      <c r="D13" s="28">
        <v>578</v>
      </c>
      <c r="E13" s="28">
        <v>41</v>
      </c>
      <c r="F13" s="29">
        <f t="shared" si="0"/>
        <v>0.33044982698961939</v>
      </c>
      <c r="G13" s="28">
        <v>191</v>
      </c>
      <c r="H13" s="28">
        <v>1</v>
      </c>
      <c r="I13" s="28">
        <f t="shared" si="1"/>
        <v>190</v>
      </c>
      <c r="J13" s="30">
        <v>150</v>
      </c>
      <c r="K13" s="30">
        <v>10</v>
      </c>
      <c r="L13" s="30">
        <v>19</v>
      </c>
      <c r="M13" s="30">
        <v>0</v>
      </c>
      <c r="N13" s="30">
        <v>11</v>
      </c>
    </row>
    <row r="14" spans="1:14" ht="20.100000000000001" customHeight="1" x14ac:dyDescent="0.2">
      <c r="A14" s="27" t="s">
        <v>512</v>
      </c>
      <c r="B14" s="21" t="s">
        <v>513</v>
      </c>
      <c r="C14" s="27">
        <v>3</v>
      </c>
      <c r="D14" s="28">
        <v>263</v>
      </c>
      <c r="E14" s="28">
        <v>37</v>
      </c>
      <c r="F14" s="29">
        <f t="shared" si="0"/>
        <v>0.46768060836501901</v>
      </c>
      <c r="G14" s="28">
        <v>123</v>
      </c>
      <c r="H14" s="28">
        <v>0</v>
      </c>
      <c r="I14" s="28">
        <f t="shared" si="1"/>
        <v>123</v>
      </c>
      <c r="J14" s="30">
        <v>64</v>
      </c>
      <c r="K14" s="30">
        <v>2</v>
      </c>
      <c r="L14" s="30">
        <v>13</v>
      </c>
      <c r="M14" s="30">
        <v>41</v>
      </c>
      <c r="N14" s="30">
        <v>3</v>
      </c>
    </row>
    <row r="15" spans="1:14" ht="20.100000000000001" customHeight="1" x14ac:dyDescent="0.2">
      <c r="A15" s="27" t="s">
        <v>514</v>
      </c>
      <c r="B15" s="21" t="s">
        <v>515</v>
      </c>
      <c r="C15" s="27">
        <v>3</v>
      </c>
      <c r="D15" s="28">
        <v>382</v>
      </c>
      <c r="E15" s="28">
        <v>27</v>
      </c>
      <c r="F15" s="29">
        <f t="shared" si="0"/>
        <v>0.25654450261780104</v>
      </c>
      <c r="G15" s="28">
        <v>98</v>
      </c>
      <c r="H15" s="28">
        <v>2</v>
      </c>
      <c r="I15" s="28">
        <f t="shared" si="1"/>
        <v>96</v>
      </c>
      <c r="J15" s="30">
        <v>75</v>
      </c>
      <c r="K15" s="30">
        <v>4</v>
      </c>
      <c r="L15" s="30">
        <v>10</v>
      </c>
      <c r="M15" s="30">
        <v>4</v>
      </c>
      <c r="N15" s="30">
        <v>3</v>
      </c>
    </row>
    <row r="16" spans="1:14" ht="20.100000000000001" customHeight="1" x14ac:dyDescent="0.2">
      <c r="A16" s="27" t="s">
        <v>516</v>
      </c>
      <c r="B16" s="21" t="s">
        <v>517</v>
      </c>
      <c r="C16" s="27">
        <v>3</v>
      </c>
      <c r="D16" s="28">
        <v>471</v>
      </c>
      <c r="E16" s="28">
        <v>48</v>
      </c>
      <c r="F16" s="29">
        <f t="shared" si="0"/>
        <v>0.37791932059447986</v>
      </c>
      <c r="G16" s="28">
        <v>178</v>
      </c>
      <c r="H16" s="28">
        <v>2</v>
      </c>
      <c r="I16" s="28">
        <f t="shared" si="1"/>
        <v>176</v>
      </c>
      <c r="J16" s="30">
        <v>155</v>
      </c>
      <c r="K16" s="30">
        <v>8</v>
      </c>
      <c r="L16" s="30">
        <v>9</v>
      </c>
      <c r="M16" s="30">
        <v>3</v>
      </c>
      <c r="N16" s="30">
        <v>1</v>
      </c>
    </row>
    <row r="17" spans="1:14" ht="20.100000000000001" customHeight="1" x14ac:dyDescent="0.2">
      <c r="A17" s="27" t="s">
        <v>518</v>
      </c>
      <c r="B17" s="21" t="s">
        <v>519</v>
      </c>
      <c r="C17" s="27">
        <v>3</v>
      </c>
      <c r="D17" s="28">
        <v>665</v>
      </c>
      <c r="E17" s="28">
        <v>47</v>
      </c>
      <c r="F17" s="29">
        <f t="shared" si="0"/>
        <v>0.30526315789473685</v>
      </c>
      <c r="G17" s="28">
        <v>203</v>
      </c>
      <c r="H17" s="28">
        <v>1</v>
      </c>
      <c r="I17" s="28">
        <f t="shared" si="1"/>
        <v>202</v>
      </c>
      <c r="J17" s="30">
        <v>173</v>
      </c>
      <c r="K17" s="30">
        <v>6</v>
      </c>
      <c r="L17" s="30">
        <v>14</v>
      </c>
      <c r="M17" s="30">
        <v>3</v>
      </c>
      <c r="N17" s="30">
        <v>6</v>
      </c>
    </row>
    <row r="18" spans="1:14" ht="20.100000000000001" customHeight="1" x14ac:dyDescent="0.2">
      <c r="A18" s="27" t="s">
        <v>520</v>
      </c>
      <c r="B18" s="21" t="s">
        <v>521</v>
      </c>
      <c r="C18" s="27">
        <v>3</v>
      </c>
      <c r="D18" s="28">
        <v>262</v>
      </c>
      <c r="E18" s="28">
        <v>29</v>
      </c>
      <c r="F18" s="29">
        <f t="shared" si="0"/>
        <v>0.38167938931297712</v>
      </c>
      <c r="G18" s="28">
        <v>100</v>
      </c>
      <c r="H18" s="28">
        <v>3</v>
      </c>
      <c r="I18" s="28">
        <f t="shared" si="1"/>
        <v>97</v>
      </c>
      <c r="J18" s="30">
        <v>71</v>
      </c>
      <c r="K18" s="30">
        <v>13</v>
      </c>
      <c r="L18" s="30">
        <v>7</v>
      </c>
      <c r="M18" s="30">
        <v>0</v>
      </c>
      <c r="N18" s="30">
        <v>6</v>
      </c>
    </row>
    <row r="19" spans="1:14" ht="20.100000000000001" customHeight="1" x14ac:dyDescent="0.2">
      <c r="A19" s="27" t="s">
        <v>522</v>
      </c>
      <c r="B19" s="21" t="s">
        <v>523</v>
      </c>
      <c r="C19" s="27">
        <v>3</v>
      </c>
      <c r="D19" s="28">
        <v>412</v>
      </c>
      <c r="E19" s="28">
        <v>17</v>
      </c>
      <c r="F19" s="29">
        <f t="shared" si="0"/>
        <v>0.25728155339805825</v>
      </c>
      <c r="G19" s="28">
        <v>106</v>
      </c>
      <c r="H19" s="28">
        <v>1</v>
      </c>
      <c r="I19" s="28">
        <f t="shared" si="1"/>
        <v>105</v>
      </c>
      <c r="J19" s="30">
        <v>78</v>
      </c>
      <c r="K19" s="30">
        <v>1</v>
      </c>
      <c r="L19" s="30">
        <v>7</v>
      </c>
      <c r="M19" s="30">
        <v>15</v>
      </c>
      <c r="N19" s="30">
        <v>4</v>
      </c>
    </row>
    <row r="20" spans="1:14" ht="20.100000000000001" customHeight="1" x14ac:dyDescent="0.2">
      <c r="A20" s="27" t="s">
        <v>524</v>
      </c>
      <c r="B20" s="21" t="s">
        <v>525</v>
      </c>
      <c r="C20" s="27">
        <v>3</v>
      </c>
      <c r="D20" s="28">
        <v>281</v>
      </c>
      <c r="E20" s="28">
        <v>24</v>
      </c>
      <c r="F20" s="29">
        <f t="shared" si="0"/>
        <v>0.41637010676156583</v>
      </c>
      <c r="G20" s="28">
        <v>117</v>
      </c>
      <c r="H20" s="28">
        <v>3</v>
      </c>
      <c r="I20" s="28">
        <f t="shared" si="1"/>
        <v>114</v>
      </c>
      <c r="J20" s="30">
        <v>89</v>
      </c>
      <c r="K20" s="30">
        <v>8</v>
      </c>
      <c r="L20" s="30">
        <v>13</v>
      </c>
      <c r="M20" s="30">
        <v>0</v>
      </c>
      <c r="N20" s="30">
        <v>4</v>
      </c>
    </row>
    <row r="21" spans="1:14" ht="20.100000000000001" customHeight="1" x14ac:dyDescent="0.2">
      <c r="A21" s="27" t="s">
        <v>526</v>
      </c>
      <c r="B21" s="21" t="s">
        <v>527</v>
      </c>
      <c r="C21" s="27">
        <v>3</v>
      </c>
      <c r="D21" s="28">
        <v>355</v>
      </c>
      <c r="E21" s="28">
        <v>98</v>
      </c>
      <c r="F21" s="29">
        <f t="shared" si="0"/>
        <v>0.59718309859154928</v>
      </c>
      <c r="G21" s="28">
        <v>212</v>
      </c>
      <c r="H21" s="28">
        <v>5</v>
      </c>
      <c r="I21" s="28">
        <f t="shared" si="1"/>
        <v>207</v>
      </c>
      <c r="J21" s="30">
        <v>185</v>
      </c>
      <c r="K21" s="30">
        <v>5</v>
      </c>
      <c r="L21" s="30">
        <v>7</v>
      </c>
      <c r="M21" s="30">
        <v>9</v>
      </c>
      <c r="N21" s="30">
        <v>1</v>
      </c>
    </row>
    <row r="22" spans="1:14" ht="20.100000000000001" customHeight="1" x14ac:dyDescent="0.2">
      <c r="A22" s="27" t="s">
        <v>528</v>
      </c>
      <c r="B22" s="21" t="s">
        <v>529</v>
      </c>
      <c r="C22" s="27">
        <v>3</v>
      </c>
      <c r="D22" s="28">
        <v>334</v>
      </c>
      <c r="E22" s="28">
        <v>26</v>
      </c>
      <c r="F22" s="29">
        <f t="shared" si="0"/>
        <v>0.30239520958083832</v>
      </c>
      <c r="G22" s="28">
        <v>101</v>
      </c>
      <c r="H22" s="28">
        <v>0</v>
      </c>
      <c r="I22" s="28">
        <f t="shared" si="1"/>
        <v>101</v>
      </c>
      <c r="J22" s="30">
        <v>81</v>
      </c>
      <c r="K22" s="30">
        <v>4</v>
      </c>
      <c r="L22" s="30">
        <v>3</v>
      </c>
      <c r="M22" s="30">
        <v>2</v>
      </c>
      <c r="N22" s="30">
        <v>11</v>
      </c>
    </row>
    <row r="23" spans="1:14" ht="20.100000000000001" customHeight="1" x14ac:dyDescent="0.2">
      <c r="A23" s="27" t="s">
        <v>530</v>
      </c>
      <c r="B23" s="21" t="s">
        <v>531</v>
      </c>
      <c r="C23" s="27">
        <v>3</v>
      </c>
      <c r="D23" s="28">
        <v>477</v>
      </c>
      <c r="E23" s="28">
        <v>27</v>
      </c>
      <c r="F23" s="29">
        <f t="shared" si="0"/>
        <v>0.20545073375262055</v>
      </c>
      <c r="G23" s="28">
        <v>98</v>
      </c>
      <c r="H23" s="28">
        <v>5</v>
      </c>
      <c r="I23" s="28">
        <f t="shared" si="1"/>
        <v>93</v>
      </c>
      <c r="J23" s="30">
        <v>65</v>
      </c>
      <c r="K23" s="30">
        <v>4</v>
      </c>
      <c r="L23" s="30">
        <v>16</v>
      </c>
      <c r="M23" s="30">
        <v>0</v>
      </c>
      <c r="N23" s="30">
        <v>8</v>
      </c>
    </row>
    <row r="24" spans="1:14" ht="20.100000000000001" customHeight="1" x14ac:dyDescent="0.2">
      <c r="A24" s="27" t="s">
        <v>532</v>
      </c>
      <c r="B24" s="21" t="s">
        <v>533</v>
      </c>
      <c r="C24" s="27">
        <v>3</v>
      </c>
      <c r="D24" s="28">
        <v>351</v>
      </c>
      <c r="E24" s="28">
        <v>9</v>
      </c>
      <c r="F24" s="29">
        <f t="shared" si="0"/>
        <v>0.33903133903133903</v>
      </c>
      <c r="G24" s="28">
        <v>119</v>
      </c>
      <c r="H24" s="28">
        <v>1</v>
      </c>
      <c r="I24" s="28">
        <f t="shared" si="1"/>
        <v>118</v>
      </c>
      <c r="J24" s="30">
        <v>95</v>
      </c>
      <c r="K24" s="30">
        <v>7</v>
      </c>
      <c r="L24" s="30">
        <v>6</v>
      </c>
      <c r="M24" s="30">
        <v>1</v>
      </c>
      <c r="N24" s="30">
        <v>9</v>
      </c>
    </row>
    <row r="25" spans="1:14" ht="20.100000000000001" customHeight="1" x14ac:dyDescent="0.2">
      <c r="A25" s="27" t="s">
        <v>534</v>
      </c>
      <c r="B25" s="21" t="s">
        <v>535</v>
      </c>
      <c r="C25" s="27">
        <v>3</v>
      </c>
      <c r="D25" s="28">
        <v>796</v>
      </c>
      <c r="E25" s="28">
        <v>61</v>
      </c>
      <c r="F25" s="29">
        <f t="shared" si="0"/>
        <v>0.28140703517587939</v>
      </c>
      <c r="G25" s="28">
        <v>224</v>
      </c>
      <c r="H25" s="28">
        <v>7</v>
      </c>
      <c r="I25" s="28">
        <f t="shared" si="1"/>
        <v>217</v>
      </c>
      <c r="J25" s="30">
        <v>170</v>
      </c>
      <c r="K25" s="30">
        <v>13</v>
      </c>
      <c r="L25" s="30">
        <v>16</v>
      </c>
      <c r="M25" s="30">
        <v>5</v>
      </c>
      <c r="N25" s="30">
        <v>13</v>
      </c>
    </row>
    <row r="26" spans="1:14" ht="20.100000000000001" customHeight="1" x14ac:dyDescent="0.2">
      <c r="A26" s="27" t="s">
        <v>536</v>
      </c>
      <c r="B26" s="21" t="s">
        <v>537</v>
      </c>
      <c r="C26" s="27">
        <v>3</v>
      </c>
      <c r="D26" s="28">
        <v>391</v>
      </c>
      <c r="E26" s="28">
        <v>32</v>
      </c>
      <c r="F26" s="29">
        <f t="shared" si="0"/>
        <v>0.38874680306905368</v>
      </c>
      <c r="G26" s="28">
        <v>152</v>
      </c>
      <c r="H26" s="28">
        <v>7</v>
      </c>
      <c r="I26" s="28">
        <f t="shared" si="1"/>
        <v>145</v>
      </c>
      <c r="J26" s="30">
        <v>115</v>
      </c>
      <c r="K26" s="30">
        <v>4</v>
      </c>
      <c r="L26" s="30">
        <v>15</v>
      </c>
      <c r="M26" s="30">
        <v>10</v>
      </c>
      <c r="N26" s="30">
        <v>1</v>
      </c>
    </row>
    <row r="27" spans="1:14" ht="20.100000000000001" customHeight="1" x14ac:dyDescent="0.2">
      <c r="A27" s="27" t="s">
        <v>538</v>
      </c>
      <c r="B27" s="21" t="s">
        <v>539</v>
      </c>
      <c r="C27" s="27">
        <v>3</v>
      </c>
      <c r="D27" s="28">
        <v>544</v>
      </c>
      <c r="E27" s="28">
        <v>43</v>
      </c>
      <c r="F27" s="29">
        <f t="shared" si="0"/>
        <v>0.2922794117647059</v>
      </c>
      <c r="G27" s="28">
        <v>159</v>
      </c>
      <c r="H27" s="28">
        <v>0</v>
      </c>
      <c r="I27" s="28">
        <f t="shared" si="1"/>
        <v>159</v>
      </c>
      <c r="J27" s="30">
        <v>82</v>
      </c>
      <c r="K27" s="30">
        <v>15</v>
      </c>
      <c r="L27" s="30">
        <v>39</v>
      </c>
      <c r="M27" s="30">
        <v>11</v>
      </c>
      <c r="N27" s="30">
        <v>12</v>
      </c>
    </row>
    <row r="28" spans="1:14" ht="20.100000000000001" customHeight="1" x14ac:dyDescent="0.2">
      <c r="A28" s="27" t="s">
        <v>540</v>
      </c>
      <c r="B28" s="21" t="s">
        <v>541</v>
      </c>
      <c r="C28" s="27">
        <v>3</v>
      </c>
      <c r="D28" s="28">
        <v>911</v>
      </c>
      <c r="E28" s="28">
        <v>118</v>
      </c>
      <c r="F28" s="29">
        <f t="shared" si="0"/>
        <v>0.29967069154774972</v>
      </c>
      <c r="G28" s="28">
        <v>273</v>
      </c>
      <c r="H28" s="28">
        <v>2</v>
      </c>
      <c r="I28" s="28">
        <f t="shared" si="1"/>
        <v>271</v>
      </c>
      <c r="J28" s="30">
        <v>206</v>
      </c>
      <c r="K28" s="30">
        <v>22</v>
      </c>
      <c r="L28" s="30">
        <v>21</v>
      </c>
      <c r="M28" s="30">
        <v>5</v>
      </c>
      <c r="N28" s="30">
        <v>17</v>
      </c>
    </row>
    <row r="29" spans="1:14" ht="20.100000000000001" customHeight="1" x14ac:dyDescent="0.2">
      <c r="A29" s="27" t="s">
        <v>542</v>
      </c>
      <c r="B29" s="21" t="s">
        <v>543</v>
      </c>
      <c r="C29" s="27">
        <v>3</v>
      </c>
      <c r="D29" s="28">
        <v>644</v>
      </c>
      <c r="E29" s="28">
        <v>48</v>
      </c>
      <c r="F29" s="29">
        <f t="shared" si="0"/>
        <v>0.30590062111801242</v>
      </c>
      <c r="G29" s="28">
        <v>197</v>
      </c>
      <c r="H29" s="28">
        <v>5</v>
      </c>
      <c r="I29" s="28">
        <f t="shared" si="1"/>
        <v>192</v>
      </c>
      <c r="J29" s="30">
        <v>154</v>
      </c>
      <c r="K29" s="30">
        <v>16</v>
      </c>
      <c r="L29" s="30">
        <v>18</v>
      </c>
      <c r="M29" s="30">
        <v>2</v>
      </c>
      <c r="N29" s="30">
        <v>2</v>
      </c>
    </row>
    <row r="30" spans="1:14" ht="20.100000000000001" customHeight="1" x14ac:dyDescent="0.2">
      <c r="A30" s="27" t="s">
        <v>544</v>
      </c>
      <c r="B30" s="21" t="s">
        <v>545</v>
      </c>
      <c r="C30" s="27">
        <v>3</v>
      </c>
      <c r="D30" s="28">
        <v>559</v>
      </c>
      <c r="E30" s="28">
        <v>63</v>
      </c>
      <c r="F30" s="29">
        <f t="shared" si="0"/>
        <v>0.28622540250447226</v>
      </c>
      <c r="G30" s="28">
        <v>160</v>
      </c>
      <c r="H30" s="28">
        <v>4</v>
      </c>
      <c r="I30" s="28">
        <f t="shared" si="1"/>
        <v>156</v>
      </c>
      <c r="J30" s="30">
        <v>133</v>
      </c>
      <c r="K30" s="30">
        <v>5</v>
      </c>
      <c r="L30" s="30">
        <v>11</v>
      </c>
      <c r="M30" s="30">
        <v>2</v>
      </c>
      <c r="N30" s="30">
        <v>5</v>
      </c>
    </row>
    <row r="31" spans="1:14" ht="20.100000000000001" customHeight="1" x14ac:dyDescent="0.2">
      <c r="A31" s="27" t="s">
        <v>546</v>
      </c>
      <c r="B31" s="21" t="s">
        <v>547</v>
      </c>
      <c r="C31" s="27">
        <v>3</v>
      </c>
      <c r="D31" s="28">
        <v>636</v>
      </c>
      <c r="E31" s="28">
        <v>94</v>
      </c>
      <c r="F31" s="29">
        <f t="shared" si="0"/>
        <v>0.38836477987421386</v>
      </c>
      <c r="G31" s="28">
        <v>247</v>
      </c>
      <c r="H31" s="28">
        <v>7</v>
      </c>
      <c r="I31" s="28">
        <f t="shared" si="1"/>
        <v>240</v>
      </c>
      <c r="J31" s="30">
        <v>207</v>
      </c>
      <c r="K31" s="30">
        <v>6</v>
      </c>
      <c r="L31" s="30">
        <v>11</v>
      </c>
      <c r="M31" s="30">
        <v>8</v>
      </c>
      <c r="N31" s="30">
        <v>8</v>
      </c>
    </row>
    <row r="32" spans="1:14" ht="20.100000000000001" customHeight="1" x14ac:dyDescent="0.2">
      <c r="A32" s="27" t="s">
        <v>548</v>
      </c>
      <c r="B32" s="21" t="s">
        <v>549</v>
      </c>
      <c r="C32" s="27">
        <v>3</v>
      </c>
      <c r="D32" s="28">
        <v>712</v>
      </c>
      <c r="E32" s="28">
        <v>36</v>
      </c>
      <c r="F32" s="29">
        <f t="shared" si="0"/>
        <v>0.22191011235955055</v>
      </c>
      <c r="G32" s="28">
        <v>158</v>
      </c>
      <c r="H32" s="28">
        <v>4</v>
      </c>
      <c r="I32" s="28">
        <f t="shared" si="1"/>
        <v>154</v>
      </c>
      <c r="J32" s="30">
        <v>84</v>
      </c>
      <c r="K32" s="30">
        <v>13</v>
      </c>
      <c r="L32" s="30">
        <v>39</v>
      </c>
      <c r="M32" s="30">
        <v>4</v>
      </c>
      <c r="N32" s="30">
        <v>14</v>
      </c>
    </row>
    <row r="33" spans="1:14" ht="20.100000000000001" customHeight="1" x14ac:dyDescent="0.2">
      <c r="A33" s="27" t="s">
        <v>550</v>
      </c>
      <c r="B33" s="21" t="s">
        <v>551</v>
      </c>
      <c r="C33" s="27">
        <v>3</v>
      </c>
      <c r="D33" s="28">
        <v>577</v>
      </c>
      <c r="E33" s="28">
        <v>37</v>
      </c>
      <c r="F33" s="29">
        <f t="shared" si="0"/>
        <v>0.32235701906412478</v>
      </c>
      <c r="G33" s="28">
        <v>186</v>
      </c>
      <c r="H33" s="28">
        <v>4</v>
      </c>
      <c r="I33" s="28">
        <f t="shared" si="1"/>
        <v>182</v>
      </c>
      <c r="J33" s="30">
        <v>137</v>
      </c>
      <c r="K33" s="30">
        <v>6</v>
      </c>
      <c r="L33" s="30">
        <v>20</v>
      </c>
      <c r="M33" s="30">
        <v>1</v>
      </c>
      <c r="N33" s="30">
        <v>18</v>
      </c>
    </row>
    <row r="34" spans="1:14" ht="20.100000000000001" customHeight="1" x14ac:dyDescent="0.2">
      <c r="A34" s="27" t="s">
        <v>552</v>
      </c>
      <c r="B34" s="21" t="s">
        <v>553</v>
      </c>
      <c r="C34" s="27">
        <v>3</v>
      </c>
      <c r="D34" s="28">
        <v>524</v>
      </c>
      <c r="E34" s="28">
        <v>36</v>
      </c>
      <c r="F34" s="29">
        <f t="shared" si="0"/>
        <v>0.22709923664122136</v>
      </c>
      <c r="G34" s="28">
        <v>119</v>
      </c>
      <c r="H34" s="28">
        <v>11</v>
      </c>
      <c r="I34" s="28">
        <f t="shared" si="1"/>
        <v>108</v>
      </c>
      <c r="J34" s="30">
        <v>83</v>
      </c>
      <c r="K34" s="30">
        <v>9</v>
      </c>
      <c r="L34" s="30">
        <v>6</v>
      </c>
      <c r="M34" s="30">
        <v>4</v>
      </c>
      <c r="N34" s="30">
        <v>6</v>
      </c>
    </row>
    <row r="35" spans="1:14" ht="20.100000000000001" customHeight="1" x14ac:dyDescent="0.2">
      <c r="A35" s="27" t="s">
        <v>554</v>
      </c>
      <c r="B35" s="21" t="s">
        <v>555</v>
      </c>
      <c r="C35" s="27">
        <v>3</v>
      </c>
      <c r="D35" s="28">
        <v>146</v>
      </c>
      <c r="E35" s="28">
        <v>32</v>
      </c>
      <c r="F35" s="29">
        <f t="shared" si="0"/>
        <v>0.57534246575342463</v>
      </c>
      <c r="G35" s="28">
        <v>84</v>
      </c>
      <c r="H35" s="28">
        <v>0</v>
      </c>
      <c r="I35" s="28">
        <f t="shared" si="1"/>
        <v>84</v>
      </c>
      <c r="J35" s="30">
        <v>34</v>
      </c>
      <c r="K35" s="30">
        <v>7</v>
      </c>
      <c r="L35" s="30">
        <v>3</v>
      </c>
      <c r="M35" s="30">
        <v>39</v>
      </c>
      <c r="N35" s="30">
        <v>1</v>
      </c>
    </row>
    <row r="36" spans="1:14" ht="20.100000000000001" customHeight="1" x14ac:dyDescent="0.2">
      <c r="A36" s="27" t="s">
        <v>556</v>
      </c>
      <c r="B36" s="21" t="s">
        <v>557</v>
      </c>
      <c r="C36" s="27">
        <v>3</v>
      </c>
      <c r="D36" s="28">
        <v>1229</v>
      </c>
      <c r="E36" s="28">
        <v>71</v>
      </c>
      <c r="F36" s="29">
        <f t="shared" si="0"/>
        <v>0.21074043938161108</v>
      </c>
      <c r="G36" s="28">
        <v>259</v>
      </c>
      <c r="H36" s="28">
        <v>8</v>
      </c>
      <c r="I36" s="28">
        <f t="shared" si="1"/>
        <v>251</v>
      </c>
      <c r="J36" s="30">
        <v>179</v>
      </c>
      <c r="K36" s="30">
        <v>11</v>
      </c>
      <c r="L36" s="30">
        <v>37</v>
      </c>
      <c r="M36" s="30">
        <v>16</v>
      </c>
      <c r="N36" s="30">
        <v>8</v>
      </c>
    </row>
    <row r="37" spans="1:14" ht="20.100000000000001" customHeight="1" x14ac:dyDescent="0.2">
      <c r="A37" s="27" t="s">
        <v>558</v>
      </c>
      <c r="B37" s="21" t="s">
        <v>559</v>
      </c>
      <c r="C37" s="27">
        <v>3</v>
      </c>
      <c r="D37" s="28">
        <v>362</v>
      </c>
      <c r="E37" s="28">
        <v>6</v>
      </c>
      <c r="F37" s="29">
        <f t="shared" si="0"/>
        <v>0.212707182320442</v>
      </c>
      <c r="G37" s="28">
        <v>77</v>
      </c>
      <c r="H37" s="28">
        <v>0</v>
      </c>
      <c r="I37" s="28">
        <f t="shared" si="1"/>
        <v>77</v>
      </c>
      <c r="J37" s="30">
        <v>53</v>
      </c>
      <c r="K37" s="30">
        <v>3</v>
      </c>
      <c r="L37" s="30">
        <v>2</v>
      </c>
      <c r="M37" s="30">
        <v>14</v>
      </c>
      <c r="N37" s="30">
        <v>5</v>
      </c>
    </row>
    <row r="38" spans="1:14" ht="20.100000000000001" customHeight="1" x14ac:dyDescent="0.2">
      <c r="A38" s="27" t="s">
        <v>560</v>
      </c>
      <c r="B38" s="21" t="s">
        <v>561</v>
      </c>
      <c r="C38" s="27">
        <v>3</v>
      </c>
      <c r="D38" s="28">
        <v>423</v>
      </c>
      <c r="E38" s="28">
        <v>33</v>
      </c>
      <c r="F38" s="29">
        <f t="shared" si="0"/>
        <v>0.31678486997635935</v>
      </c>
      <c r="G38" s="28">
        <v>134</v>
      </c>
      <c r="H38" s="28">
        <v>1</v>
      </c>
      <c r="I38" s="28">
        <f t="shared" si="1"/>
        <v>133</v>
      </c>
      <c r="J38" s="30">
        <v>102</v>
      </c>
      <c r="K38" s="30">
        <v>6</v>
      </c>
      <c r="L38" s="30">
        <v>4</v>
      </c>
      <c r="M38" s="30">
        <v>15</v>
      </c>
      <c r="N38" s="30">
        <v>6</v>
      </c>
    </row>
    <row r="39" spans="1:14" ht="20.100000000000001" customHeight="1" x14ac:dyDescent="0.2">
      <c r="A39" s="27" t="s">
        <v>562</v>
      </c>
      <c r="B39" s="21" t="s">
        <v>563</v>
      </c>
      <c r="C39" s="27">
        <v>3</v>
      </c>
      <c r="D39" s="28">
        <v>826</v>
      </c>
      <c r="E39" s="28">
        <v>90</v>
      </c>
      <c r="F39" s="29">
        <f t="shared" si="0"/>
        <v>0.3704600484261501</v>
      </c>
      <c r="G39" s="28">
        <v>306</v>
      </c>
      <c r="H39" s="28">
        <v>4</v>
      </c>
      <c r="I39" s="28">
        <f t="shared" si="1"/>
        <v>302</v>
      </c>
      <c r="J39" s="30">
        <v>250</v>
      </c>
      <c r="K39" s="30">
        <v>6</v>
      </c>
      <c r="L39" s="30">
        <v>38</v>
      </c>
      <c r="M39" s="30">
        <v>2</v>
      </c>
      <c r="N39" s="30">
        <v>6</v>
      </c>
    </row>
    <row r="40" spans="1:14" ht="20.100000000000001" customHeight="1" x14ac:dyDescent="0.2">
      <c r="A40" s="27" t="s">
        <v>564</v>
      </c>
      <c r="B40" s="21" t="s">
        <v>565</v>
      </c>
      <c r="C40" s="27">
        <v>3</v>
      </c>
      <c r="D40" s="28">
        <v>342</v>
      </c>
      <c r="E40" s="28">
        <v>36</v>
      </c>
      <c r="F40" s="29">
        <f t="shared" si="0"/>
        <v>0.36257309941520466</v>
      </c>
      <c r="G40" s="28">
        <v>124</v>
      </c>
      <c r="H40" s="28">
        <v>2</v>
      </c>
      <c r="I40" s="28">
        <f t="shared" si="1"/>
        <v>122</v>
      </c>
      <c r="J40" s="30">
        <v>86</v>
      </c>
      <c r="K40" s="30">
        <v>2</v>
      </c>
      <c r="L40" s="30">
        <v>26</v>
      </c>
      <c r="M40" s="30">
        <v>1</v>
      </c>
      <c r="N40" s="30">
        <v>7</v>
      </c>
    </row>
    <row r="41" spans="1:14" s="36" customFormat="1" ht="24.95" customHeight="1" x14ac:dyDescent="0.25">
      <c r="B41" s="32" t="s">
        <v>1</v>
      </c>
      <c r="C41" s="33"/>
      <c r="D41" s="34">
        <f>SUM(D5:D40)</f>
        <v>17645</v>
      </c>
      <c r="E41" s="34">
        <f>SUM(E5:E40)</f>
        <v>1489</v>
      </c>
      <c r="F41" s="35">
        <f t="shared" si="0"/>
        <v>0.30818928875035423</v>
      </c>
      <c r="G41" s="34">
        <f t="shared" ref="G41:N41" si="2">SUM(G5:G40)</f>
        <v>5438</v>
      </c>
      <c r="H41" s="34">
        <f t="shared" si="2"/>
        <v>107</v>
      </c>
      <c r="I41" s="34">
        <f t="shared" si="2"/>
        <v>5331</v>
      </c>
      <c r="J41" s="34">
        <f t="shared" si="2"/>
        <v>4031</v>
      </c>
      <c r="K41" s="34">
        <f t="shared" si="2"/>
        <v>266</v>
      </c>
      <c r="L41" s="34">
        <f t="shared" si="2"/>
        <v>538</v>
      </c>
      <c r="M41" s="34">
        <f t="shared" si="2"/>
        <v>240</v>
      </c>
      <c r="N41" s="34">
        <f t="shared" si="2"/>
        <v>256</v>
      </c>
    </row>
    <row r="42" spans="1:14" s="36" customFormat="1" ht="24.95" customHeight="1" x14ac:dyDescent="0.25">
      <c r="B42" s="32" t="s">
        <v>30</v>
      </c>
      <c r="C42" s="47"/>
      <c r="D42" s="47"/>
      <c r="E42" s="47"/>
      <c r="F42" s="47"/>
      <c r="G42" s="47"/>
      <c r="H42" s="47"/>
      <c r="I42" s="47"/>
      <c r="J42" s="34">
        <v>14</v>
      </c>
      <c r="K42" s="34">
        <v>0</v>
      </c>
      <c r="L42" s="34">
        <v>1</v>
      </c>
      <c r="M42" s="34">
        <v>0</v>
      </c>
      <c r="N42" s="34">
        <v>0</v>
      </c>
    </row>
  </sheetData>
  <mergeCells count="4">
    <mergeCell ref="A1:N1"/>
    <mergeCell ref="A2:N2"/>
    <mergeCell ref="A3:N3"/>
    <mergeCell ref="C42:I42"/>
  </mergeCells>
  <printOptions horizontalCentered="1" gridLines="1" gridLinesSet="0"/>
  <pageMargins left="0.78740157480314965" right="0.78740157480314965" top="0.78740157480314965" bottom="0.78740157480314965" header="0.51181102362204722" footer="0.51181102362204722"/>
  <pageSetup paperSize="9" scale="47" orientation="landscape"/>
  <headerFooter alignWithMargins="0">
    <oddHeader>&amp;A</oddHeader>
    <oddFooter>&amp;R&amp;D 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Normal="100" workbookViewId="0">
      <pane ySplit="4" topLeftCell="A5" activePane="bottomLeft" state="frozen"/>
      <selection pane="bottomLeft" sqref="A1:N1"/>
    </sheetView>
  </sheetViews>
  <sheetFormatPr baseColWidth="10" defaultRowHeight="12.75" x14ac:dyDescent="0.2"/>
  <cols>
    <col min="1" max="1" width="8.42578125" style="21" bestFit="1" customWidth="1"/>
    <col min="2" max="2" width="27.5703125" style="21" bestFit="1" customWidth="1"/>
    <col min="3" max="3" width="5.5703125" style="27" bestFit="1" customWidth="1"/>
    <col min="4" max="5" width="12.28515625" style="28" customWidth="1"/>
    <col min="6" max="6" width="12.5703125" style="28" customWidth="1"/>
    <col min="7" max="7" width="14" style="28" customWidth="1"/>
    <col min="8" max="9" width="11.7109375" style="28" customWidth="1"/>
    <col min="10" max="13" width="20.7109375" style="30" customWidth="1"/>
    <col min="14" max="14" width="20.7109375" style="21" customWidth="1"/>
    <col min="15" max="16384" width="11.42578125" style="21"/>
  </cols>
  <sheetData>
    <row r="1" spans="1:14" ht="19.899999999999999" customHeight="1" x14ac:dyDescent="0.2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9.899999999999999" customHeight="1" x14ac:dyDescent="0.2">
      <c r="A2" s="22" t="s">
        <v>619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3" customFormat="1" ht="19.899999999999999" customHeight="1" x14ac:dyDescent="0.2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s="75" customFormat="1" ht="70.150000000000006" customHeight="1" x14ac:dyDescent="0.2">
      <c r="A4" s="24" t="s">
        <v>2</v>
      </c>
      <c r="B4" s="24" t="s">
        <v>0</v>
      </c>
      <c r="C4" s="24" t="s">
        <v>22</v>
      </c>
      <c r="D4" s="25" t="s">
        <v>3</v>
      </c>
      <c r="E4" s="25" t="s">
        <v>33</v>
      </c>
      <c r="F4" s="25" t="s">
        <v>4</v>
      </c>
      <c r="G4" s="25" t="s">
        <v>5</v>
      </c>
      <c r="H4" s="25" t="s">
        <v>6</v>
      </c>
      <c r="I4" s="25" t="s">
        <v>7</v>
      </c>
      <c r="J4" s="26" t="s">
        <v>31</v>
      </c>
      <c r="K4" s="26" t="s">
        <v>567</v>
      </c>
      <c r="L4" s="26" t="s">
        <v>568</v>
      </c>
      <c r="M4" s="26" t="s">
        <v>32</v>
      </c>
      <c r="N4" s="26" t="s">
        <v>46</v>
      </c>
    </row>
    <row r="5" spans="1:14" ht="19.899999999999999" customHeight="1" x14ac:dyDescent="0.2">
      <c r="A5" s="76" t="s">
        <v>569</v>
      </c>
      <c r="B5" s="21" t="s">
        <v>570</v>
      </c>
      <c r="C5" s="27">
        <v>3</v>
      </c>
      <c r="D5" s="28">
        <v>353</v>
      </c>
      <c r="E5" s="28">
        <v>22</v>
      </c>
      <c r="F5" s="29">
        <f>G5/D5</f>
        <v>0.24929178470254956</v>
      </c>
      <c r="G5" s="28">
        <v>88</v>
      </c>
      <c r="H5" s="28">
        <v>2</v>
      </c>
      <c r="I5" s="28">
        <f>G5-H5</f>
        <v>86</v>
      </c>
      <c r="J5" s="30">
        <v>62</v>
      </c>
      <c r="K5" s="30">
        <v>6</v>
      </c>
      <c r="L5" s="77"/>
      <c r="M5" s="30">
        <v>10</v>
      </c>
      <c r="N5" s="28">
        <v>8</v>
      </c>
    </row>
    <row r="6" spans="1:14" ht="19.899999999999999" customHeight="1" x14ac:dyDescent="0.2">
      <c r="A6" s="76" t="s">
        <v>571</v>
      </c>
      <c r="B6" s="21" t="s">
        <v>572</v>
      </c>
      <c r="C6" s="27">
        <v>3</v>
      </c>
      <c r="D6" s="28">
        <v>323</v>
      </c>
      <c r="E6" s="28">
        <v>24</v>
      </c>
      <c r="F6" s="29">
        <f t="shared" ref="F6:F30" si="0">G6/D6</f>
        <v>0.30959752321981426</v>
      </c>
      <c r="G6" s="28">
        <v>100</v>
      </c>
      <c r="H6" s="28">
        <v>4</v>
      </c>
      <c r="I6" s="28">
        <f t="shared" ref="I6:I29" si="1">G6-H6</f>
        <v>96</v>
      </c>
      <c r="J6" s="30">
        <v>61</v>
      </c>
      <c r="K6" s="30">
        <v>23</v>
      </c>
      <c r="L6" s="77"/>
      <c r="M6" s="30">
        <v>5</v>
      </c>
      <c r="N6" s="28">
        <v>7</v>
      </c>
    </row>
    <row r="7" spans="1:14" ht="19.899999999999999" customHeight="1" x14ac:dyDescent="0.2">
      <c r="A7" s="76" t="s">
        <v>573</v>
      </c>
      <c r="B7" s="21" t="s">
        <v>574</v>
      </c>
      <c r="C7" s="27">
        <v>3</v>
      </c>
      <c r="D7" s="28">
        <v>524</v>
      </c>
      <c r="E7" s="28">
        <v>36</v>
      </c>
      <c r="F7" s="29">
        <f t="shared" si="0"/>
        <v>0.24618320610687022</v>
      </c>
      <c r="G7" s="28">
        <v>129</v>
      </c>
      <c r="H7" s="28">
        <v>7</v>
      </c>
      <c r="I7" s="28">
        <f t="shared" si="1"/>
        <v>122</v>
      </c>
      <c r="J7" s="30">
        <v>91</v>
      </c>
      <c r="K7" s="30">
        <v>16</v>
      </c>
      <c r="L7" s="77"/>
      <c r="M7" s="30">
        <v>3</v>
      </c>
      <c r="N7" s="28">
        <v>12</v>
      </c>
    </row>
    <row r="8" spans="1:14" ht="19.899999999999999" customHeight="1" x14ac:dyDescent="0.2">
      <c r="A8" s="76" t="s">
        <v>575</v>
      </c>
      <c r="B8" s="21" t="s">
        <v>576</v>
      </c>
      <c r="C8" s="27">
        <v>3</v>
      </c>
      <c r="D8" s="28">
        <v>657</v>
      </c>
      <c r="E8" s="28">
        <v>26</v>
      </c>
      <c r="F8" s="29">
        <f t="shared" si="0"/>
        <v>0.20547945205479451</v>
      </c>
      <c r="G8" s="28">
        <v>135</v>
      </c>
      <c r="H8" s="28">
        <v>6</v>
      </c>
      <c r="I8" s="28">
        <f t="shared" si="1"/>
        <v>129</v>
      </c>
      <c r="J8" s="30">
        <v>102</v>
      </c>
      <c r="K8" s="30">
        <v>13</v>
      </c>
      <c r="L8" s="77"/>
      <c r="M8" s="30">
        <v>5</v>
      </c>
      <c r="N8" s="28">
        <v>9</v>
      </c>
    </row>
    <row r="9" spans="1:14" ht="19.899999999999999" customHeight="1" x14ac:dyDescent="0.2">
      <c r="A9" s="76" t="s">
        <v>577</v>
      </c>
      <c r="B9" s="21" t="s">
        <v>578</v>
      </c>
      <c r="C9" s="27">
        <v>3</v>
      </c>
      <c r="D9" s="28">
        <v>684</v>
      </c>
      <c r="E9" s="28">
        <v>5</v>
      </c>
      <c r="F9" s="29">
        <f t="shared" si="0"/>
        <v>0.15058479532163743</v>
      </c>
      <c r="G9" s="28">
        <v>103</v>
      </c>
      <c r="H9" s="28">
        <v>1</v>
      </c>
      <c r="I9" s="28">
        <f t="shared" si="1"/>
        <v>102</v>
      </c>
      <c r="J9" s="30">
        <v>78</v>
      </c>
      <c r="K9" s="30">
        <v>7</v>
      </c>
      <c r="L9" s="77"/>
      <c r="M9" s="30">
        <v>8</v>
      </c>
      <c r="N9" s="28">
        <v>9</v>
      </c>
    </row>
    <row r="10" spans="1:14" ht="19.899999999999999" customHeight="1" x14ac:dyDescent="0.2">
      <c r="A10" s="76" t="s">
        <v>579</v>
      </c>
      <c r="B10" s="21" t="s">
        <v>580</v>
      </c>
      <c r="C10" s="27">
        <v>3</v>
      </c>
      <c r="D10" s="28">
        <v>394</v>
      </c>
      <c r="E10" s="28">
        <v>31</v>
      </c>
      <c r="F10" s="29">
        <f t="shared" si="0"/>
        <v>0.2766497461928934</v>
      </c>
      <c r="G10" s="28">
        <v>109</v>
      </c>
      <c r="H10" s="28">
        <v>6</v>
      </c>
      <c r="I10" s="28">
        <f t="shared" si="1"/>
        <v>103</v>
      </c>
      <c r="J10" s="30">
        <v>86</v>
      </c>
      <c r="K10" s="30">
        <v>5</v>
      </c>
      <c r="L10" s="77"/>
      <c r="M10" s="30">
        <v>2</v>
      </c>
      <c r="N10" s="28">
        <v>10</v>
      </c>
    </row>
    <row r="11" spans="1:14" ht="19.899999999999999" customHeight="1" x14ac:dyDescent="0.2">
      <c r="A11" s="76" t="s">
        <v>581</v>
      </c>
      <c r="B11" s="21" t="s">
        <v>582</v>
      </c>
      <c r="C11" s="27">
        <v>3</v>
      </c>
      <c r="D11" s="28">
        <v>427</v>
      </c>
      <c r="E11" s="28">
        <v>30</v>
      </c>
      <c r="F11" s="29">
        <f t="shared" si="0"/>
        <v>0.3044496487119438</v>
      </c>
      <c r="G11" s="28">
        <v>130</v>
      </c>
      <c r="H11" s="28">
        <v>3</v>
      </c>
      <c r="I11" s="28">
        <f t="shared" si="1"/>
        <v>127</v>
      </c>
      <c r="J11" s="30">
        <v>93</v>
      </c>
      <c r="K11" s="30">
        <v>8</v>
      </c>
      <c r="L11" s="77"/>
      <c r="M11" s="30">
        <v>23</v>
      </c>
      <c r="N11" s="28">
        <v>3</v>
      </c>
    </row>
    <row r="12" spans="1:14" ht="19.899999999999999" customHeight="1" x14ac:dyDescent="0.2">
      <c r="A12" s="76" t="s">
        <v>583</v>
      </c>
      <c r="B12" s="21" t="s">
        <v>584</v>
      </c>
      <c r="C12" s="27">
        <v>3</v>
      </c>
      <c r="D12" s="28">
        <v>426</v>
      </c>
      <c r="E12" s="28">
        <v>36</v>
      </c>
      <c r="F12" s="29">
        <f t="shared" si="0"/>
        <v>0.38732394366197181</v>
      </c>
      <c r="G12" s="28">
        <v>165</v>
      </c>
      <c r="H12" s="28">
        <v>3</v>
      </c>
      <c r="I12" s="28">
        <f t="shared" si="1"/>
        <v>162</v>
      </c>
      <c r="J12" s="30">
        <v>78</v>
      </c>
      <c r="K12" s="30">
        <v>4</v>
      </c>
      <c r="L12" s="77"/>
      <c r="M12" s="30">
        <v>67</v>
      </c>
      <c r="N12" s="28">
        <v>13</v>
      </c>
    </row>
    <row r="13" spans="1:14" ht="19.899999999999999" customHeight="1" x14ac:dyDescent="0.2">
      <c r="A13" s="76" t="s">
        <v>585</v>
      </c>
      <c r="B13" s="21" t="s">
        <v>586</v>
      </c>
      <c r="C13" s="27">
        <v>3</v>
      </c>
      <c r="D13" s="28">
        <v>401</v>
      </c>
      <c r="E13" s="28">
        <v>70</v>
      </c>
      <c r="F13" s="29">
        <f t="shared" si="0"/>
        <v>0.42892768079800497</v>
      </c>
      <c r="G13" s="28">
        <v>172</v>
      </c>
      <c r="H13" s="28">
        <v>4</v>
      </c>
      <c r="I13" s="28">
        <f t="shared" si="1"/>
        <v>168</v>
      </c>
      <c r="J13" s="30">
        <v>127</v>
      </c>
      <c r="K13" s="30">
        <v>24</v>
      </c>
      <c r="L13" s="77"/>
      <c r="M13" s="30">
        <v>11</v>
      </c>
      <c r="N13" s="28">
        <v>6</v>
      </c>
    </row>
    <row r="14" spans="1:14" ht="19.899999999999999" customHeight="1" x14ac:dyDescent="0.2">
      <c r="A14" s="76" t="s">
        <v>587</v>
      </c>
      <c r="B14" s="21" t="s">
        <v>588</v>
      </c>
      <c r="C14" s="27">
        <v>3</v>
      </c>
      <c r="D14" s="28">
        <v>944</v>
      </c>
      <c r="E14" s="28">
        <v>46</v>
      </c>
      <c r="F14" s="29">
        <f t="shared" si="0"/>
        <v>0.19491525423728814</v>
      </c>
      <c r="G14" s="28">
        <v>184</v>
      </c>
      <c r="H14" s="28">
        <v>8</v>
      </c>
      <c r="I14" s="28">
        <f t="shared" si="1"/>
        <v>176</v>
      </c>
      <c r="J14" s="30">
        <v>112</v>
      </c>
      <c r="K14" s="30">
        <v>19</v>
      </c>
      <c r="L14" s="77"/>
      <c r="M14" s="30">
        <v>23</v>
      </c>
      <c r="N14" s="28">
        <v>22</v>
      </c>
    </row>
    <row r="15" spans="1:14" ht="19.899999999999999" customHeight="1" x14ac:dyDescent="0.2">
      <c r="A15" s="76" t="s">
        <v>589</v>
      </c>
      <c r="B15" s="21" t="s">
        <v>590</v>
      </c>
      <c r="C15" s="27">
        <v>3</v>
      </c>
      <c r="D15" s="28">
        <v>498</v>
      </c>
      <c r="E15" s="28">
        <v>45</v>
      </c>
      <c r="F15" s="29">
        <f>G15/D15</f>
        <v>0.24698795180722891</v>
      </c>
      <c r="G15" s="28">
        <v>123</v>
      </c>
      <c r="H15" s="28">
        <v>4</v>
      </c>
      <c r="I15" s="28">
        <f t="shared" si="1"/>
        <v>119</v>
      </c>
      <c r="J15" s="30">
        <v>73</v>
      </c>
      <c r="K15" s="30">
        <v>12</v>
      </c>
      <c r="L15" s="77"/>
      <c r="M15" s="30">
        <v>5</v>
      </c>
      <c r="N15" s="28">
        <v>29</v>
      </c>
    </row>
    <row r="16" spans="1:14" ht="19.899999999999999" customHeight="1" x14ac:dyDescent="0.2">
      <c r="A16" s="76" t="s">
        <v>591</v>
      </c>
      <c r="B16" s="21" t="s">
        <v>592</v>
      </c>
      <c r="C16" s="27">
        <v>3</v>
      </c>
      <c r="D16" s="28">
        <v>535</v>
      </c>
      <c r="E16" s="28">
        <v>43</v>
      </c>
      <c r="F16" s="29">
        <f t="shared" si="0"/>
        <v>0.36822429906542054</v>
      </c>
      <c r="G16" s="28">
        <v>197</v>
      </c>
      <c r="H16" s="28">
        <v>10</v>
      </c>
      <c r="I16" s="28">
        <f t="shared" si="1"/>
        <v>187</v>
      </c>
      <c r="J16" s="30">
        <v>113</v>
      </c>
      <c r="K16" s="30">
        <v>8</v>
      </c>
      <c r="L16" s="77"/>
      <c r="M16" s="30">
        <v>13</v>
      </c>
      <c r="N16" s="28">
        <v>53</v>
      </c>
    </row>
    <row r="17" spans="1:14" ht="19.899999999999999" customHeight="1" x14ac:dyDescent="0.2">
      <c r="A17" s="76" t="s">
        <v>593</v>
      </c>
      <c r="B17" s="21" t="s">
        <v>594</v>
      </c>
      <c r="C17" s="27">
        <v>3</v>
      </c>
      <c r="D17" s="28">
        <v>1796</v>
      </c>
      <c r="E17" s="28">
        <v>159</v>
      </c>
      <c r="F17" s="29">
        <f t="shared" si="0"/>
        <v>0.23329621380846324</v>
      </c>
      <c r="G17" s="28">
        <v>419</v>
      </c>
      <c r="H17" s="28">
        <v>7</v>
      </c>
      <c r="I17" s="28">
        <f t="shared" si="1"/>
        <v>412</v>
      </c>
      <c r="J17" s="30">
        <v>308</v>
      </c>
      <c r="K17" s="30">
        <v>35</v>
      </c>
      <c r="L17" s="77"/>
      <c r="M17" s="30">
        <v>22</v>
      </c>
      <c r="N17" s="28">
        <v>47</v>
      </c>
    </row>
    <row r="18" spans="1:14" ht="19.899999999999999" customHeight="1" x14ac:dyDescent="0.2">
      <c r="A18" s="76" t="s">
        <v>595</v>
      </c>
      <c r="B18" s="21" t="s">
        <v>596</v>
      </c>
      <c r="C18" s="27">
        <v>3</v>
      </c>
      <c r="D18" s="28">
        <v>1641</v>
      </c>
      <c r="E18" s="28">
        <v>148</v>
      </c>
      <c r="F18" s="29">
        <f t="shared" si="0"/>
        <v>0.26812918951858622</v>
      </c>
      <c r="G18" s="28">
        <v>440</v>
      </c>
      <c r="H18" s="28">
        <v>11</v>
      </c>
      <c r="I18" s="28">
        <f t="shared" si="1"/>
        <v>429</v>
      </c>
      <c r="J18" s="30">
        <v>349</v>
      </c>
      <c r="K18" s="30">
        <v>28</v>
      </c>
      <c r="L18" s="77"/>
      <c r="M18" s="30">
        <v>26</v>
      </c>
      <c r="N18" s="28">
        <v>26</v>
      </c>
    </row>
    <row r="19" spans="1:14" ht="19.899999999999999" customHeight="1" x14ac:dyDescent="0.2">
      <c r="A19" s="76" t="s">
        <v>597</v>
      </c>
      <c r="B19" s="21" t="s">
        <v>598</v>
      </c>
      <c r="C19" s="27">
        <v>3</v>
      </c>
      <c r="D19" s="28">
        <v>1950</v>
      </c>
      <c r="E19" s="28">
        <v>141</v>
      </c>
      <c r="F19" s="29">
        <f t="shared" si="0"/>
        <v>0.20666666666666667</v>
      </c>
      <c r="G19" s="28">
        <v>403</v>
      </c>
      <c r="H19" s="28">
        <v>18</v>
      </c>
      <c r="I19" s="28">
        <f t="shared" si="1"/>
        <v>385</v>
      </c>
      <c r="J19" s="30">
        <v>306</v>
      </c>
      <c r="K19" s="30">
        <v>49</v>
      </c>
      <c r="L19" s="77"/>
      <c r="M19" s="30">
        <v>10</v>
      </c>
      <c r="N19" s="28">
        <v>20</v>
      </c>
    </row>
    <row r="20" spans="1:14" ht="19.899999999999999" customHeight="1" x14ac:dyDescent="0.2">
      <c r="A20" s="76" t="s">
        <v>599</v>
      </c>
      <c r="B20" s="21" t="s">
        <v>600</v>
      </c>
      <c r="C20" s="27">
        <v>3</v>
      </c>
      <c r="D20" s="28">
        <v>775</v>
      </c>
      <c r="E20" s="28">
        <v>58</v>
      </c>
      <c r="F20" s="29">
        <f t="shared" si="0"/>
        <v>0.26451612903225807</v>
      </c>
      <c r="G20" s="28">
        <v>205</v>
      </c>
      <c r="H20" s="28">
        <v>5</v>
      </c>
      <c r="I20" s="28">
        <f t="shared" si="1"/>
        <v>200</v>
      </c>
      <c r="J20" s="30">
        <v>160</v>
      </c>
      <c r="K20" s="30">
        <v>22</v>
      </c>
      <c r="L20" s="77"/>
      <c r="M20" s="30">
        <v>9</v>
      </c>
      <c r="N20" s="28">
        <v>9</v>
      </c>
    </row>
    <row r="21" spans="1:14" ht="19.899999999999999" customHeight="1" x14ac:dyDescent="0.2">
      <c r="A21" s="76" t="s">
        <v>601</v>
      </c>
      <c r="B21" s="21" t="s">
        <v>602</v>
      </c>
      <c r="C21" s="27">
        <v>3</v>
      </c>
      <c r="D21" s="28">
        <v>917</v>
      </c>
      <c r="E21" s="28">
        <v>55</v>
      </c>
      <c r="F21" s="29">
        <f t="shared" si="0"/>
        <v>0.257360959651036</v>
      </c>
      <c r="G21" s="28">
        <v>236</v>
      </c>
      <c r="H21" s="28">
        <v>4</v>
      </c>
      <c r="I21" s="28">
        <f t="shared" si="1"/>
        <v>232</v>
      </c>
      <c r="J21" s="30">
        <v>149</v>
      </c>
      <c r="K21" s="30">
        <v>22</v>
      </c>
      <c r="L21" s="77"/>
      <c r="M21" s="30">
        <v>40</v>
      </c>
      <c r="N21" s="28">
        <v>21</v>
      </c>
    </row>
    <row r="22" spans="1:14" ht="19.899999999999999" customHeight="1" x14ac:dyDescent="0.2">
      <c r="A22" s="76" t="s">
        <v>603</v>
      </c>
      <c r="B22" s="21" t="s">
        <v>604</v>
      </c>
      <c r="C22" s="27">
        <v>3</v>
      </c>
      <c r="D22" s="28">
        <v>600</v>
      </c>
      <c r="E22" s="28">
        <v>52</v>
      </c>
      <c r="F22" s="29">
        <f t="shared" si="0"/>
        <v>0.26</v>
      </c>
      <c r="G22" s="28">
        <v>156</v>
      </c>
      <c r="H22" s="28">
        <v>4</v>
      </c>
      <c r="I22" s="28">
        <f t="shared" si="1"/>
        <v>152</v>
      </c>
      <c r="J22" s="30">
        <v>117</v>
      </c>
      <c r="K22" s="30">
        <v>9</v>
      </c>
      <c r="L22" s="77"/>
      <c r="M22" s="30">
        <v>8</v>
      </c>
      <c r="N22" s="28">
        <v>18</v>
      </c>
    </row>
    <row r="23" spans="1:14" ht="19.899999999999999" customHeight="1" x14ac:dyDescent="0.2">
      <c r="A23" s="76" t="s">
        <v>605</v>
      </c>
      <c r="B23" s="21" t="s">
        <v>606</v>
      </c>
      <c r="C23" s="27">
        <v>3</v>
      </c>
      <c r="D23" s="28">
        <v>978</v>
      </c>
      <c r="E23" s="28">
        <v>54</v>
      </c>
      <c r="F23" s="29">
        <f t="shared" si="0"/>
        <v>0.20756646216768918</v>
      </c>
      <c r="G23" s="28">
        <v>203</v>
      </c>
      <c r="H23" s="28">
        <v>4</v>
      </c>
      <c r="I23" s="28">
        <f t="shared" si="1"/>
        <v>199</v>
      </c>
      <c r="J23" s="30">
        <v>154</v>
      </c>
      <c r="K23" s="30">
        <v>14</v>
      </c>
      <c r="L23" s="77"/>
      <c r="M23" s="30">
        <v>22</v>
      </c>
      <c r="N23" s="28">
        <v>9</v>
      </c>
    </row>
    <row r="24" spans="1:14" ht="19.899999999999999" customHeight="1" x14ac:dyDescent="0.2">
      <c r="A24" s="76" t="s">
        <v>607</v>
      </c>
      <c r="B24" s="21" t="s">
        <v>608</v>
      </c>
      <c r="C24" s="27">
        <v>3</v>
      </c>
      <c r="D24" s="28">
        <v>586</v>
      </c>
      <c r="E24" s="28">
        <v>65</v>
      </c>
      <c r="F24" s="29">
        <f t="shared" si="0"/>
        <v>0.32764505119453924</v>
      </c>
      <c r="G24" s="28">
        <v>192</v>
      </c>
      <c r="H24" s="28">
        <v>5</v>
      </c>
      <c r="I24" s="28">
        <v>187</v>
      </c>
      <c r="J24" s="30">
        <v>157</v>
      </c>
      <c r="K24" s="30">
        <v>13</v>
      </c>
      <c r="L24" s="77"/>
      <c r="M24" s="30">
        <v>7</v>
      </c>
      <c r="N24" s="28">
        <v>10</v>
      </c>
    </row>
    <row r="25" spans="1:14" ht="19.899999999999999" customHeight="1" x14ac:dyDescent="0.2">
      <c r="A25" s="76" t="s">
        <v>609</v>
      </c>
      <c r="B25" s="21" t="s">
        <v>610</v>
      </c>
      <c r="C25" s="27">
        <v>3</v>
      </c>
      <c r="D25" s="28">
        <v>1344</v>
      </c>
      <c r="E25" s="28">
        <v>98</v>
      </c>
      <c r="F25" s="29">
        <f t="shared" si="0"/>
        <v>0.20089285714285715</v>
      </c>
      <c r="G25" s="28">
        <v>270</v>
      </c>
      <c r="H25" s="28">
        <v>25</v>
      </c>
      <c r="I25" s="28">
        <f t="shared" si="1"/>
        <v>245</v>
      </c>
      <c r="J25" s="30">
        <v>193</v>
      </c>
      <c r="K25" s="30">
        <v>16</v>
      </c>
      <c r="L25" s="77"/>
      <c r="M25" s="30">
        <v>14</v>
      </c>
      <c r="N25" s="28">
        <v>22</v>
      </c>
    </row>
    <row r="26" spans="1:14" ht="19.899999999999999" customHeight="1" x14ac:dyDescent="0.2">
      <c r="A26" s="76" t="s">
        <v>611</v>
      </c>
      <c r="B26" s="21" t="s">
        <v>612</v>
      </c>
      <c r="C26" s="27">
        <v>3</v>
      </c>
      <c r="D26" s="28">
        <v>805</v>
      </c>
      <c r="E26" s="28">
        <v>43</v>
      </c>
      <c r="F26" s="29">
        <f t="shared" si="0"/>
        <v>0.22857142857142856</v>
      </c>
      <c r="G26" s="28">
        <v>184</v>
      </c>
      <c r="H26" s="28">
        <v>6</v>
      </c>
      <c r="I26" s="28">
        <f t="shared" si="1"/>
        <v>178</v>
      </c>
      <c r="J26" s="30">
        <v>129</v>
      </c>
      <c r="K26" s="30">
        <v>32</v>
      </c>
      <c r="L26" s="77"/>
      <c r="M26" s="30">
        <v>6</v>
      </c>
      <c r="N26" s="28">
        <v>11</v>
      </c>
    </row>
    <row r="27" spans="1:14" ht="19.899999999999999" customHeight="1" x14ac:dyDescent="0.2">
      <c r="A27" s="76" t="s">
        <v>613</v>
      </c>
      <c r="B27" s="21" t="s">
        <v>614</v>
      </c>
      <c r="C27" s="27">
        <v>3</v>
      </c>
      <c r="D27" s="28">
        <v>935</v>
      </c>
      <c r="E27" s="28">
        <v>119</v>
      </c>
      <c r="F27" s="29">
        <f t="shared" si="0"/>
        <v>0.32941176470588235</v>
      </c>
      <c r="G27" s="28">
        <v>308</v>
      </c>
      <c r="H27" s="28">
        <v>7</v>
      </c>
      <c r="I27" s="28">
        <f t="shared" si="1"/>
        <v>301</v>
      </c>
      <c r="J27" s="78">
        <v>249</v>
      </c>
      <c r="K27" s="30">
        <v>10</v>
      </c>
      <c r="L27" s="77"/>
      <c r="M27" s="30">
        <v>20</v>
      </c>
      <c r="N27" s="28">
        <v>22</v>
      </c>
    </row>
    <row r="28" spans="1:14" ht="19.899999999999999" customHeight="1" x14ac:dyDescent="0.2">
      <c r="A28" s="76" t="s">
        <v>615</v>
      </c>
      <c r="B28" s="21" t="s">
        <v>616</v>
      </c>
      <c r="C28" s="27">
        <v>3</v>
      </c>
      <c r="D28" s="28">
        <v>1031</v>
      </c>
      <c r="E28" s="28">
        <v>72</v>
      </c>
      <c r="F28" s="29">
        <f t="shared" si="0"/>
        <v>0.25412221144519881</v>
      </c>
      <c r="G28" s="28">
        <v>262</v>
      </c>
      <c r="H28" s="28">
        <v>6</v>
      </c>
      <c r="I28" s="28">
        <f t="shared" si="1"/>
        <v>256</v>
      </c>
      <c r="J28" s="30">
        <v>188</v>
      </c>
      <c r="K28" s="30">
        <v>21</v>
      </c>
      <c r="L28" s="77"/>
      <c r="M28" s="30">
        <v>33</v>
      </c>
      <c r="N28" s="28">
        <v>14</v>
      </c>
    </row>
    <row r="29" spans="1:14" ht="19.899999999999999" customHeight="1" x14ac:dyDescent="0.2">
      <c r="A29" s="76" t="s">
        <v>617</v>
      </c>
      <c r="B29" s="21" t="s">
        <v>618</v>
      </c>
      <c r="C29" s="27">
        <v>3</v>
      </c>
      <c r="D29" s="28">
        <v>1162</v>
      </c>
      <c r="E29" s="28">
        <v>131</v>
      </c>
      <c r="F29" s="29">
        <f t="shared" si="0"/>
        <v>0.23235800344234078</v>
      </c>
      <c r="G29" s="28">
        <v>270</v>
      </c>
      <c r="H29" s="28">
        <v>8</v>
      </c>
      <c r="I29" s="28">
        <f t="shared" si="1"/>
        <v>262</v>
      </c>
      <c r="J29" s="30">
        <v>174</v>
      </c>
      <c r="K29" s="30">
        <v>15</v>
      </c>
      <c r="L29" s="77"/>
      <c r="M29" s="30">
        <v>15</v>
      </c>
      <c r="N29" s="28">
        <v>58</v>
      </c>
    </row>
    <row r="30" spans="1:14" s="36" customFormat="1" ht="22.9" customHeight="1" x14ac:dyDescent="0.25">
      <c r="B30" s="32" t="s">
        <v>1</v>
      </c>
      <c r="C30" s="33"/>
      <c r="D30" s="34">
        <f>SUM(D5:D29)</f>
        <v>20686</v>
      </c>
      <c r="E30" s="34">
        <f>SUM(E5:E29)</f>
        <v>1609</v>
      </c>
      <c r="F30" s="48">
        <f t="shared" si="0"/>
        <v>0.25055593154790679</v>
      </c>
      <c r="G30" s="34">
        <f>SUM(G5:G29)</f>
        <v>5183</v>
      </c>
      <c r="H30" s="34">
        <f>SUM(H5:H29)</f>
        <v>168</v>
      </c>
      <c r="I30" s="34">
        <f>SUM(I5:I29)</f>
        <v>5015</v>
      </c>
      <c r="J30" s="34">
        <f>SUM(J5:J29)</f>
        <v>3709</v>
      </c>
      <c r="K30" s="34">
        <f>SUM(K5:K29)</f>
        <v>431</v>
      </c>
      <c r="L30" s="77"/>
      <c r="M30" s="34">
        <f>SUM(M5:M29)</f>
        <v>407</v>
      </c>
      <c r="N30" s="34">
        <f>SUM(N5:N29)</f>
        <v>468</v>
      </c>
    </row>
    <row r="31" spans="1:14" s="36" customFormat="1" ht="22.9" customHeight="1" x14ac:dyDescent="0.25">
      <c r="B31" s="32" t="s">
        <v>30</v>
      </c>
      <c r="C31" s="47"/>
      <c r="D31" s="47"/>
      <c r="E31" s="47"/>
      <c r="F31" s="47"/>
      <c r="G31" s="47"/>
      <c r="H31" s="47"/>
      <c r="I31" s="47"/>
      <c r="J31" s="34">
        <v>12</v>
      </c>
      <c r="K31" s="34">
        <v>1</v>
      </c>
      <c r="L31" s="34"/>
      <c r="M31" s="34">
        <v>1</v>
      </c>
      <c r="N31" s="34">
        <v>1</v>
      </c>
    </row>
  </sheetData>
  <mergeCells count="5">
    <mergeCell ref="A1:N1"/>
    <mergeCell ref="A2:N2"/>
    <mergeCell ref="A3:N3"/>
    <mergeCell ref="L5:L30"/>
    <mergeCell ref="C31:I31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59" fitToHeight="0" orientation="landscape"/>
  <headerFooter alignWithMargins="0">
    <oddHeader>&amp;A</oddHeader>
    <oddFooter>&amp;R&amp;D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workbookViewId="0">
      <selection sqref="A1:N1"/>
    </sheetView>
  </sheetViews>
  <sheetFormatPr baseColWidth="10" defaultRowHeight="12.75" x14ac:dyDescent="0.2"/>
  <cols>
    <col min="1" max="1" width="9.5703125" style="21" bestFit="1" customWidth="1"/>
    <col min="2" max="2" width="27.7109375" style="21" bestFit="1" customWidth="1"/>
    <col min="3" max="3" width="5.5703125" style="27" bestFit="1" customWidth="1"/>
    <col min="4" max="5" width="12.28515625" style="28" customWidth="1"/>
    <col min="6" max="6" width="12.5703125" style="28" customWidth="1"/>
    <col min="7" max="9" width="15.7109375" style="28" customWidth="1"/>
    <col min="10" max="13" width="20.7109375" style="30" customWidth="1"/>
    <col min="14" max="14" width="20.7109375" style="21" customWidth="1"/>
    <col min="15" max="16384" width="11.42578125" style="21"/>
  </cols>
  <sheetData>
    <row r="1" spans="1:14" ht="19.899999999999999" customHeight="1" x14ac:dyDescent="0.2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9.899999999999999" customHeight="1" x14ac:dyDescent="0.2">
      <c r="A2" s="22" t="s">
        <v>187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3" customFormat="1" ht="19.899999999999999" customHeight="1" x14ac:dyDescent="0.2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s="27" customFormat="1" ht="70.150000000000006" customHeight="1" x14ac:dyDescent="0.2">
      <c r="A4" s="24" t="s">
        <v>2</v>
      </c>
      <c r="B4" s="24" t="s">
        <v>0</v>
      </c>
      <c r="C4" s="24" t="s">
        <v>22</v>
      </c>
      <c r="D4" s="25" t="s">
        <v>3</v>
      </c>
      <c r="E4" s="25" t="s">
        <v>33</v>
      </c>
      <c r="F4" s="25" t="s">
        <v>4</v>
      </c>
      <c r="G4" s="25" t="s">
        <v>5</v>
      </c>
      <c r="H4" s="25" t="s">
        <v>6</v>
      </c>
      <c r="I4" s="25" t="s">
        <v>7</v>
      </c>
      <c r="J4" s="26" t="s">
        <v>31</v>
      </c>
      <c r="K4" s="26" t="s">
        <v>44</v>
      </c>
      <c r="L4" s="26" t="s">
        <v>48</v>
      </c>
      <c r="M4" s="26" t="s">
        <v>46</v>
      </c>
      <c r="N4" s="26" t="s">
        <v>32</v>
      </c>
    </row>
    <row r="5" spans="1:14" ht="19.899999999999999" customHeight="1" x14ac:dyDescent="0.2">
      <c r="A5" s="27" t="s">
        <v>49</v>
      </c>
      <c r="B5" s="21" t="s">
        <v>50</v>
      </c>
      <c r="C5" s="27">
        <v>1</v>
      </c>
      <c r="D5" s="28">
        <v>200</v>
      </c>
      <c r="E5" s="28">
        <v>27</v>
      </c>
      <c r="F5" s="29">
        <f>G5/D5</f>
        <v>0.35</v>
      </c>
      <c r="G5" s="28">
        <v>70</v>
      </c>
      <c r="H5" s="28">
        <v>0</v>
      </c>
      <c r="I5" s="28">
        <f>G5-H5</f>
        <v>70</v>
      </c>
      <c r="J5" s="30">
        <v>54</v>
      </c>
      <c r="K5" s="30">
        <v>7</v>
      </c>
      <c r="L5" s="30">
        <v>3</v>
      </c>
      <c r="M5" s="30">
        <v>5</v>
      </c>
      <c r="N5" s="28">
        <v>1</v>
      </c>
    </row>
    <row r="6" spans="1:14" ht="19.899999999999999" customHeight="1" x14ac:dyDescent="0.2">
      <c r="A6" s="27" t="s">
        <v>51</v>
      </c>
      <c r="B6" s="21" t="s">
        <v>52</v>
      </c>
      <c r="C6" s="27">
        <v>1</v>
      </c>
      <c r="D6" s="28">
        <v>174</v>
      </c>
      <c r="E6" s="28">
        <v>11</v>
      </c>
      <c r="F6" s="29">
        <f t="shared" ref="F6:F42" si="0">G6/D6</f>
        <v>0.35632183908045978</v>
      </c>
      <c r="G6" s="28">
        <v>62</v>
      </c>
      <c r="H6" s="28">
        <v>1</v>
      </c>
      <c r="I6" s="28">
        <f t="shared" ref="I6:I40" si="1">G6-H6</f>
        <v>61</v>
      </c>
      <c r="J6" s="30">
        <v>47</v>
      </c>
      <c r="K6" s="30">
        <v>3</v>
      </c>
      <c r="L6" s="30">
        <v>1</v>
      </c>
      <c r="M6" s="30">
        <v>3</v>
      </c>
      <c r="N6" s="28">
        <v>7</v>
      </c>
    </row>
    <row r="7" spans="1:14" ht="19.899999999999999" customHeight="1" x14ac:dyDescent="0.2">
      <c r="A7" s="27" t="s">
        <v>53</v>
      </c>
      <c r="B7" s="21" t="s">
        <v>54</v>
      </c>
      <c r="C7" s="27">
        <v>1</v>
      </c>
      <c r="D7" s="28">
        <v>333</v>
      </c>
      <c r="E7" s="28">
        <v>15</v>
      </c>
      <c r="F7" s="29">
        <f t="shared" si="0"/>
        <v>0.21621621621621623</v>
      </c>
      <c r="G7" s="28">
        <v>72</v>
      </c>
      <c r="H7" s="28">
        <v>1</v>
      </c>
      <c r="I7" s="28">
        <f t="shared" si="1"/>
        <v>71</v>
      </c>
      <c r="J7" s="30">
        <v>43</v>
      </c>
      <c r="K7" s="30">
        <v>3</v>
      </c>
      <c r="L7" s="30">
        <v>4</v>
      </c>
      <c r="M7" s="30">
        <v>3</v>
      </c>
      <c r="N7" s="28">
        <v>18</v>
      </c>
    </row>
    <row r="8" spans="1:14" ht="19.899999999999999" customHeight="1" x14ac:dyDescent="0.2">
      <c r="A8" s="27" t="s">
        <v>55</v>
      </c>
      <c r="B8" s="21" t="s">
        <v>56</v>
      </c>
      <c r="C8" s="27">
        <v>1</v>
      </c>
      <c r="D8" s="28">
        <v>241</v>
      </c>
      <c r="E8" s="28">
        <v>11</v>
      </c>
      <c r="F8" s="29">
        <f t="shared" si="0"/>
        <v>0.22406639004149378</v>
      </c>
      <c r="G8" s="28">
        <v>54</v>
      </c>
      <c r="H8" s="28">
        <v>4</v>
      </c>
      <c r="I8" s="28">
        <f t="shared" si="1"/>
        <v>50</v>
      </c>
      <c r="J8" s="30">
        <v>29</v>
      </c>
      <c r="K8" s="30">
        <v>3</v>
      </c>
      <c r="L8" s="30">
        <v>9</v>
      </c>
      <c r="M8" s="30">
        <v>3</v>
      </c>
      <c r="N8" s="28">
        <v>6</v>
      </c>
    </row>
    <row r="9" spans="1:14" ht="19.899999999999999" customHeight="1" x14ac:dyDescent="0.2">
      <c r="A9" s="27" t="s">
        <v>57</v>
      </c>
      <c r="B9" s="21" t="s">
        <v>58</v>
      </c>
      <c r="C9" s="27">
        <v>1</v>
      </c>
      <c r="D9" s="28">
        <v>114</v>
      </c>
      <c r="E9" s="28">
        <v>4</v>
      </c>
      <c r="F9" s="29">
        <f t="shared" si="0"/>
        <v>0.47368421052631576</v>
      </c>
      <c r="G9" s="28">
        <v>54</v>
      </c>
      <c r="H9" s="28">
        <v>0</v>
      </c>
      <c r="I9" s="28">
        <f t="shared" si="1"/>
        <v>54</v>
      </c>
      <c r="J9" s="30">
        <v>18</v>
      </c>
      <c r="K9" s="30">
        <v>4</v>
      </c>
      <c r="L9" s="30">
        <v>1</v>
      </c>
      <c r="M9" s="30">
        <v>1</v>
      </c>
      <c r="N9" s="28">
        <v>30</v>
      </c>
    </row>
    <row r="10" spans="1:14" ht="19.899999999999999" customHeight="1" x14ac:dyDescent="0.2">
      <c r="A10" s="27" t="s">
        <v>59</v>
      </c>
      <c r="B10" s="21" t="s">
        <v>60</v>
      </c>
      <c r="C10" s="27">
        <v>1</v>
      </c>
      <c r="D10" s="28">
        <v>192</v>
      </c>
      <c r="E10" s="28">
        <v>11</v>
      </c>
      <c r="F10" s="29">
        <f t="shared" si="0"/>
        <v>0.28125</v>
      </c>
      <c r="G10" s="28">
        <v>54</v>
      </c>
      <c r="H10" s="28">
        <v>0</v>
      </c>
      <c r="I10" s="28">
        <f t="shared" si="1"/>
        <v>54</v>
      </c>
      <c r="J10" s="30">
        <v>41</v>
      </c>
      <c r="K10" s="30">
        <v>1</v>
      </c>
      <c r="L10" s="30">
        <v>7</v>
      </c>
      <c r="M10" s="30">
        <v>4</v>
      </c>
      <c r="N10" s="28">
        <v>1</v>
      </c>
    </row>
    <row r="11" spans="1:14" ht="19.899999999999999" customHeight="1" x14ac:dyDescent="0.2">
      <c r="A11" s="27" t="s">
        <v>61</v>
      </c>
      <c r="B11" s="21" t="s">
        <v>62</v>
      </c>
      <c r="C11" s="27">
        <v>1</v>
      </c>
      <c r="D11" s="28">
        <v>284</v>
      </c>
      <c r="E11" s="28">
        <v>35</v>
      </c>
      <c r="F11" s="29">
        <f t="shared" si="0"/>
        <v>0.29929577464788731</v>
      </c>
      <c r="G11" s="28">
        <v>85</v>
      </c>
      <c r="H11" s="28">
        <v>0</v>
      </c>
      <c r="I11" s="28">
        <v>85</v>
      </c>
      <c r="J11" s="30">
        <v>49</v>
      </c>
      <c r="K11" s="30">
        <v>9</v>
      </c>
      <c r="L11" s="30">
        <v>18</v>
      </c>
      <c r="M11" s="30">
        <v>5</v>
      </c>
      <c r="N11" s="28">
        <v>4</v>
      </c>
    </row>
    <row r="12" spans="1:14" ht="19.899999999999999" customHeight="1" x14ac:dyDescent="0.2">
      <c r="A12" s="27" t="s">
        <v>63</v>
      </c>
      <c r="B12" s="21" t="s">
        <v>64</v>
      </c>
      <c r="C12" s="27">
        <v>1</v>
      </c>
      <c r="D12" s="28">
        <v>188</v>
      </c>
      <c r="E12" s="28">
        <v>11</v>
      </c>
      <c r="F12" s="29">
        <f t="shared" si="0"/>
        <v>0.32446808510638298</v>
      </c>
      <c r="G12" s="28">
        <v>61</v>
      </c>
      <c r="H12" s="28">
        <v>0</v>
      </c>
      <c r="I12" s="28">
        <f t="shared" si="1"/>
        <v>61</v>
      </c>
      <c r="J12" s="30">
        <v>51</v>
      </c>
      <c r="K12" s="30">
        <v>3</v>
      </c>
      <c r="L12" s="30">
        <v>2</v>
      </c>
      <c r="M12" s="30">
        <v>4</v>
      </c>
      <c r="N12" s="28">
        <v>1</v>
      </c>
    </row>
    <row r="13" spans="1:14" ht="19.899999999999999" customHeight="1" x14ac:dyDescent="0.2">
      <c r="A13" s="27" t="s">
        <v>65</v>
      </c>
      <c r="B13" s="21" t="s">
        <v>66</v>
      </c>
      <c r="C13" s="27">
        <v>1</v>
      </c>
      <c r="D13" s="28">
        <v>449</v>
      </c>
      <c r="E13" s="28">
        <v>31</v>
      </c>
      <c r="F13" s="29">
        <f t="shared" si="0"/>
        <v>0.22717149220489977</v>
      </c>
      <c r="G13" s="28">
        <v>102</v>
      </c>
      <c r="H13" s="28">
        <v>1</v>
      </c>
      <c r="I13" s="28">
        <f t="shared" si="1"/>
        <v>101</v>
      </c>
      <c r="J13" s="30">
        <v>74</v>
      </c>
      <c r="K13" s="30">
        <v>9</v>
      </c>
      <c r="L13" s="30">
        <v>12</v>
      </c>
      <c r="M13" s="30">
        <v>5</v>
      </c>
      <c r="N13" s="28">
        <v>1</v>
      </c>
    </row>
    <row r="14" spans="1:14" ht="19.899999999999999" customHeight="1" x14ac:dyDescent="0.2">
      <c r="A14" s="27" t="s">
        <v>67</v>
      </c>
      <c r="B14" s="21" t="s">
        <v>68</v>
      </c>
      <c r="C14" s="27">
        <v>1</v>
      </c>
      <c r="D14" s="28">
        <v>238</v>
      </c>
      <c r="E14" s="28">
        <v>12</v>
      </c>
      <c r="F14" s="29">
        <f t="shared" si="0"/>
        <v>0.31932773109243695</v>
      </c>
      <c r="G14" s="28">
        <v>76</v>
      </c>
      <c r="H14" s="28">
        <v>0</v>
      </c>
      <c r="I14" s="28">
        <f t="shared" si="1"/>
        <v>76</v>
      </c>
      <c r="J14" s="30">
        <v>46</v>
      </c>
      <c r="K14" s="30">
        <v>4</v>
      </c>
      <c r="L14" s="30">
        <v>13</v>
      </c>
      <c r="M14" s="30">
        <v>4</v>
      </c>
      <c r="N14" s="28">
        <v>9</v>
      </c>
    </row>
    <row r="15" spans="1:14" ht="19.899999999999999" customHeight="1" x14ac:dyDescent="0.2">
      <c r="A15" s="27" t="s">
        <v>69</v>
      </c>
      <c r="B15" s="21" t="s">
        <v>70</v>
      </c>
      <c r="C15" s="27">
        <v>1</v>
      </c>
      <c r="D15" s="28">
        <v>231</v>
      </c>
      <c r="E15" s="28">
        <v>30</v>
      </c>
      <c r="F15" s="29">
        <f t="shared" si="0"/>
        <v>0.33333333333333331</v>
      </c>
      <c r="G15" s="28">
        <v>77</v>
      </c>
      <c r="H15" s="28">
        <v>2</v>
      </c>
      <c r="I15" s="28">
        <f t="shared" si="1"/>
        <v>75</v>
      </c>
      <c r="J15" s="30">
        <v>60</v>
      </c>
      <c r="K15" s="30">
        <v>5</v>
      </c>
      <c r="L15" s="30">
        <v>3</v>
      </c>
      <c r="M15" s="30">
        <v>5</v>
      </c>
      <c r="N15" s="28">
        <v>2</v>
      </c>
    </row>
    <row r="16" spans="1:14" ht="19.899999999999999" customHeight="1" x14ac:dyDescent="0.2">
      <c r="A16" s="27" t="s">
        <v>71</v>
      </c>
      <c r="B16" s="21" t="s">
        <v>72</v>
      </c>
      <c r="C16" s="27">
        <v>1</v>
      </c>
      <c r="D16" s="28">
        <v>79</v>
      </c>
      <c r="E16" s="28">
        <v>9</v>
      </c>
      <c r="F16" s="29">
        <f t="shared" si="0"/>
        <v>0.379746835443038</v>
      </c>
      <c r="G16" s="28">
        <v>30</v>
      </c>
      <c r="H16" s="28">
        <v>0</v>
      </c>
      <c r="I16" s="28">
        <f t="shared" si="1"/>
        <v>30</v>
      </c>
      <c r="J16" s="30">
        <v>26</v>
      </c>
      <c r="K16" s="30">
        <v>1</v>
      </c>
      <c r="L16" s="30">
        <v>0</v>
      </c>
      <c r="M16" s="30">
        <v>1</v>
      </c>
      <c r="N16" s="28">
        <v>2</v>
      </c>
    </row>
    <row r="17" spans="1:14" ht="19.899999999999999" customHeight="1" x14ac:dyDescent="0.2">
      <c r="A17" s="27" t="s">
        <v>73</v>
      </c>
      <c r="B17" s="21" t="s">
        <v>74</v>
      </c>
      <c r="C17" s="27">
        <v>1</v>
      </c>
      <c r="D17" s="28">
        <v>297</v>
      </c>
      <c r="E17" s="28">
        <v>29</v>
      </c>
      <c r="F17" s="29">
        <f t="shared" si="0"/>
        <v>0.47474747474747475</v>
      </c>
      <c r="G17" s="28">
        <v>141</v>
      </c>
      <c r="H17" s="28">
        <v>0</v>
      </c>
      <c r="I17" s="28">
        <f t="shared" si="1"/>
        <v>141</v>
      </c>
      <c r="J17" s="30">
        <v>92</v>
      </c>
      <c r="K17" s="30">
        <v>14</v>
      </c>
      <c r="L17" s="30">
        <v>5</v>
      </c>
      <c r="M17" s="30">
        <v>4</v>
      </c>
      <c r="N17" s="28">
        <v>26</v>
      </c>
    </row>
    <row r="18" spans="1:14" ht="19.899999999999999" customHeight="1" x14ac:dyDescent="0.2">
      <c r="A18" s="27" t="s">
        <v>75</v>
      </c>
      <c r="B18" s="21" t="s">
        <v>76</v>
      </c>
      <c r="C18" s="27">
        <v>1</v>
      </c>
      <c r="D18" s="28">
        <v>219</v>
      </c>
      <c r="E18" s="28">
        <v>36</v>
      </c>
      <c r="F18" s="29">
        <f t="shared" si="0"/>
        <v>0.39269406392694062</v>
      </c>
      <c r="G18" s="28">
        <v>86</v>
      </c>
      <c r="H18" s="28">
        <v>3</v>
      </c>
      <c r="I18" s="28">
        <f t="shared" si="1"/>
        <v>83</v>
      </c>
      <c r="J18" s="30">
        <v>49</v>
      </c>
      <c r="K18" s="30">
        <v>4</v>
      </c>
      <c r="L18" s="30">
        <v>8</v>
      </c>
      <c r="M18" s="30">
        <v>2</v>
      </c>
      <c r="N18" s="28">
        <v>20</v>
      </c>
    </row>
    <row r="19" spans="1:14" ht="19.899999999999999" customHeight="1" x14ac:dyDescent="0.2">
      <c r="A19" s="27" t="s">
        <v>77</v>
      </c>
      <c r="B19" s="21" t="s">
        <v>78</v>
      </c>
      <c r="C19" s="27">
        <v>1</v>
      </c>
      <c r="D19" s="28">
        <v>242</v>
      </c>
      <c r="E19" s="28">
        <v>14</v>
      </c>
      <c r="F19" s="29">
        <f t="shared" si="0"/>
        <v>0.30991735537190085</v>
      </c>
      <c r="G19" s="28">
        <v>75</v>
      </c>
      <c r="H19" s="28">
        <v>0</v>
      </c>
      <c r="I19" s="28">
        <f t="shared" si="1"/>
        <v>75</v>
      </c>
      <c r="J19" s="30">
        <v>64</v>
      </c>
      <c r="K19" s="30">
        <v>3</v>
      </c>
      <c r="L19" s="30">
        <v>4</v>
      </c>
      <c r="M19" s="30">
        <v>4</v>
      </c>
      <c r="N19" s="28">
        <v>0</v>
      </c>
    </row>
    <row r="20" spans="1:14" ht="19.899999999999999" customHeight="1" x14ac:dyDescent="0.2">
      <c r="A20" s="27" t="s">
        <v>79</v>
      </c>
      <c r="B20" s="21" t="s">
        <v>80</v>
      </c>
      <c r="C20" s="27">
        <v>1</v>
      </c>
      <c r="D20" s="28">
        <v>665</v>
      </c>
      <c r="E20" s="28">
        <v>73</v>
      </c>
      <c r="F20" s="29">
        <f t="shared" si="0"/>
        <v>0.37744360902255641</v>
      </c>
      <c r="G20" s="28">
        <v>251</v>
      </c>
      <c r="H20" s="28">
        <v>1</v>
      </c>
      <c r="I20" s="28">
        <f t="shared" si="1"/>
        <v>250</v>
      </c>
      <c r="J20" s="30">
        <v>193</v>
      </c>
      <c r="K20" s="30">
        <v>16</v>
      </c>
      <c r="L20" s="30">
        <v>29</v>
      </c>
      <c r="M20" s="30">
        <v>2</v>
      </c>
      <c r="N20" s="28">
        <v>10</v>
      </c>
    </row>
    <row r="21" spans="1:14" ht="19.899999999999999" customHeight="1" x14ac:dyDescent="0.2">
      <c r="A21" s="27" t="s">
        <v>81</v>
      </c>
      <c r="B21" s="21" t="s">
        <v>82</v>
      </c>
      <c r="C21" s="27">
        <v>1</v>
      </c>
      <c r="D21" s="28">
        <v>226</v>
      </c>
      <c r="E21" s="28">
        <v>22</v>
      </c>
      <c r="F21" s="29">
        <f t="shared" si="0"/>
        <v>0.24336283185840707</v>
      </c>
      <c r="G21" s="28">
        <v>55</v>
      </c>
      <c r="H21" s="28">
        <v>1</v>
      </c>
      <c r="I21" s="28">
        <v>54</v>
      </c>
      <c r="J21" s="30">
        <v>33</v>
      </c>
      <c r="K21" s="30">
        <v>3</v>
      </c>
      <c r="L21" s="30">
        <v>12</v>
      </c>
      <c r="M21" s="30">
        <v>6</v>
      </c>
      <c r="N21" s="28">
        <v>0</v>
      </c>
    </row>
    <row r="22" spans="1:14" ht="19.899999999999999" customHeight="1" x14ac:dyDescent="0.2">
      <c r="A22" s="27" t="s">
        <v>83</v>
      </c>
      <c r="B22" s="21" t="s">
        <v>84</v>
      </c>
      <c r="C22" s="27">
        <v>1</v>
      </c>
      <c r="D22" s="28">
        <v>205</v>
      </c>
      <c r="E22" s="28">
        <v>8</v>
      </c>
      <c r="F22" s="29">
        <f t="shared" si="0"/>
        <v>0.35609756097560974</v>
      </c>
      <c r="G22" s="28">
        <v>73</v>
      </c>
      <c r="H22" s="28">
        <v>0</v>
      </c>
      <c r="I22" s="28">
        <f t="shared" si="1"/>
        <v>73</v>
      </c>
      <c r="J22" s="30">
        <v>53</v>
      </c>
      <c r="K22" s="30">
        <v>1</v>
      </c>
      <c r="L22" s="30">
        <v>5</v>
      </c>
      <c r="M22" s="30">
        <v>3</v>
      </c>
      <c r="N22" s="28">
        <v>11</v>
      </c>
    </row>
    <row r="23" spans="1:14" ht="19.899999999999999" customHeight="1" x14ac:dyDescent="0.2">
      <c r="A23" s="27" t="s">
        <v>85</v>
      </c>
      <c r="B23" s="21" t="s">
        <v>86</v>
      </c>
      <c r="C23" s="27">
        <v>1</v>
      </c>
      <c r="D23" s="28">
        <v>173</v>
      </c>
      <c r="E23" s="28">
        <v>7</v>
      </c>
      <c r="F23" s="29">
        <f t="shared" si="0"/>
        <v>0.24855491329479767</v>
      </c>
      <c r="G23" s="28">
        <v>43</v>
      </c>
      <c r="H23" s="28">
        <v>0</v>
      </c>
      <c r="I23" s="28">
        <f t="shared" si="1"/>
        <v>43</v>
      </c>
      <c r="J23" s="30">
        <v>34</v>
      </c>
      <c r="K23" s="30">
        <v>0</v>
      </c>
      <c r="L23" s="30">
        <v>2</v>
      </c>
      <c r="M23" s="30">
        <v>3</v>
      </c>
      <c r="N23" s="28">
        <v>4</v>
      </c>
    </row>
    <row r="24" spans="1:14" ht="19.899999999999999" customHeight="1" x14ac:dyDescent="0.2">
      <c r="A24" s="27" t="s">
        <v>87</v>
      </c>
      <c r="B24" s="21" t="s">
        <v>88</v>
      </c>
      <c r="C24" s="27">
        <v>1</v>
      </c>
      <c r="D24" s="28">
        <v>251</v>
      </c>
      <c r="E24" s="28">
        <v>18</v>
      </c>
      <c r="F24" s="29">
        <f t="shared" si="0"/>
        <v>0.35059760956175301</v>
      </c>
      <c r="G24" s="28">
        <v>88</v>
      </c>
      <c r="H24" s="28">
        <v>1</v>
      </c>
      <c r="I24" s="28">
        <f t="shared" si="1"/>
        <v>87</v>
      </c>
      <c r="J24" s="30">
        <v>61</v>
      </c>
      <c r="K24" s="30">
        <v>4</v>
      </c>
      <c r="L24" s="30">
        <v>12</v>
      </c>
      <c r="M24" s="30">
        <v>5</v>
      </c>
      <c r="N24" s="28">
        <v>5</v>
      </c>
    </row>
    <row r="25" spans="1:14" ht="19.899999999999999" customHeight="1" x14ac:dyDescent="0.2">
      <c r="A25" s="27" t="s">
        <v>89</v>
      </c>
      <c r="B25" s="21" t="s">
        <v>90</v>
      </c>
      <c r="C25" s="27">
        <v>1</v>
      </c>
      <c r="D25" s="28">
        <v>529</v>
      </c>
      <c r="E25" s="28">
        <v>44</v>
      </c>
      <c r="F25" s="29">
        <f t="shared" si="0"/>
        <v>0.26465028355387521</v>
      </c>
      <c r="G25" s="28">
        <v>140</v>
      </c>
      <c r="H25" s="28">
        <v>11</v>
      </c>
      <c r="I25" s="28">
        <f t="shared" si="1"/>
        <v>129</v>
      </c>
      <c r="J25" s="30">
        <v>76</v>
      </c>
      <c r="K25" s="30">
        <v>6</v>
      </c>
      <c r="L25" s="30">
        <v>44</v>
      </c>
      <c r="M25" s="30">
        <v>1</v>
      </c>
      <c r="N25" s="28">
        <v>2</v>
      </c>
    </row>
    <row r="26" spans="1:14" ht="19.899999999999999" customHeight="1" x14ac:dyDescent="0.2">
      <c r="A26" s="27" t="s">
        <v>91</v>
      </c>
      <c r="B26" s="21" t="s">
        <v>92</v>
      </c>
      <c r="C26" s="27">
        <v>1</v>
      </c>
      <c r="D26" s="28">
        <v>287</v>
      </c>
      <c r="E26" s="28">
        <v>48</v>
      </c>
      <c r="F26" s="29">
        <f t="shared" si="0"/>
        <v>0.41811846689895471</v>
      </c>
      <c r="G26" s="28">
        <v>120</v>
      </c>
      <c r="H26" s="28">
        <v>0</v>
      </c>
      <c r="I26" s="28">
        <f t="shared" si="1"/>
        <v>120</v>
      </c>
      <c r="J26" s="30">
        <v>104</v>
      </c>
      <c r="K26" s="30">
        <v>7</v>
      </c>
      <c r="L26" s="30">
        <v>8</v>
      </c>
      <c r="M26" s="30">
        <v>1</v>
      </c>
      <c r="N26" s="28">
        <v>0</v>
      </c>
    </row>
    <row r="27" spans="1:14" ht="19.899999999999999" customHeight="1" x14ac:dyDescent="0.2">
      <c r="A27" s="27" t="s">
        <v>93</v>
      </c>
      <c r="B27" s="21" t="s">
        <v>94</v>
      </c>
      <c r="C27" s="27">
        <v>1</v>
      </c>
      <c r="D27" s="28">
        <v>109</v>
      </c>
      <c r="E27" s="28">
        <v>2</v>
      </c>
      <c r="F27" s="29">
        <f t="shared" si="0"/>
        <v>0.22018348623853212</v>
      </c>
      <c r="G27" s="28">
        <v>24</v>
      </c>
      <c r="H27" s="28">
        <v>0</v>
      </c>
      <c r="I27" s="28">
        <f t="shared" si="1"/>
        <v>24</v>
      </c>
      <c r="J27" s="30">
        <v>20</v>
      </c>
      <c r="K27" s="30">
        <v>0</v>
      </c>
      <c r="L27" s="30">
        <v>0</v>
      </c>
      <c r="M27" s="30">
        <v>0</v>
      </c>
      <c r="N27" s="28">
        <v>4</v>
      </c>
    </row>
    <row r="28" spans="1:14" ht="19.899999999999999" customHeight="1" x14ac:dyDescent="0.2">
      <c r="A28" s="27" t="s">
        <v>95</v>
      </c>
      <c r="B28" s="21" t="s">
        <v>96</v>
      </c>
      <c r="C28" s="27">
        <v>1</v>
      </c>
      <c r="D28" s="28">
        <v>221</v>
      </c>
      <c r="E28" s="28">
        <v>31</v>
      </c>
      <c r="F28" s="29">
        <f t="shared" si="0"/>
        <v>0.52488687782805432</v>
      </c>
      <c r="G28" s="28">
        <v>116</v>
      </c>
      <c r="H28" s="28">
        <v>5</v>
      </c>
      <c r="I28" s="28">
        <f t="shared" si="1"/>
        <v>111</v>
      </c>
      <c r="J28" s="30">
        <v>92</v>
      </c>
      <c r="K28" s="30">
        <v>3</v>
      </c>
      <c r="L28" s="30">
        <v>4</v>
      </c>
      <c r="M28" s="30">
        <v>9</v>
      </c>
      <c r="N28" s="28">
        <v>3</v>
      </c>
    </row>
    <row r="29" spans="1:14" ht="19.899999999999999" customHeight="1" x14ac:dyDescent="0.2">
      <c r="A29" s="27" t="s">
        <v>97</v>
      </c>
      <c r="B29" s="21" t="s">
        <v>98</v>
      </c>
      <c r="C29" s="27">
        <v>1</v>
      </c>
      <c r="D29" s="28">
        <v>359</v>
      </c>
      <c r="E29" s="28">
        <v>41</v>
      </c>
      <c r="F29" s="29">
        <f t="shared" si="0"/>
        <v>0.30640668523676878</v>
      </c>
      <c r="G29" s="28">
        <v>110</v>
      </c>
      <c r="H29" s="28">
        <v>0</v>
      </c>
      <c r="I29" s="28">
        <f t="shared" si="1"/>
        <v>110</v>
      </c>
      <c r="J29" s="30">
        <v>80</v>
      </c>
      <c r="K29" s="30">
        <v>7</v>
      </c>
      <c r="L29" s="30">
        <v>12</v>
      </c>
      <c r="M29" s="30">
        <v>5</v>
      </c>
      <c r="N29" s="28">
        <v>6</v>
      </c>
    </row>
    <row r="30" spans="1:14" ht="19.899999999999999" customHeight="1" x14ac:dyDescent="0.2">
      <c r="A30" s="27" t="s">
        <v>99</v>
      </c>
      <c r="B30" s="21" t="s">
        <v>100</v>
      </c>
      <c r="C30" s="27">
        <v>1</v>
      </c>
      <c r="D30" s="28">
        <v>550</v>
      </c>
      <c r="E30" s="28">
        <v>43</v>
      </c>
      <c r="F30" s="29">
        <f t="shared" si="0"/>
        <v>0.29636363636363638</v>
      </c>
      <c r="G30" s="28">
        <v>163</v>
      </c>
      <c r="H30" s="28">
        <v>1</v>
      </c>
      <c r="I30" s="28">
        <f t="shared" si="1"/>
        <v>162</v>
      </c>
      <c r="J30" s="30">
        <v>130</v>
      </c>
      <c r="K30" s="30">
        <v>9</v>
      </c>
      <c r="L30" s="30">
        <v>13</v>
      </c>
      <c r="M30" s="30">
        <v>7</v>
      </c>
      <c r="N30" s="28">
        <v>3</v>
      </c>
    </row>
    <row r="31" spans="1:14" ht="19.899999999999999" customHeight="1" x14ac:dyDescent="0.2">
      <c r="A31" s="27" t="s">
        <v>101</v>
      </c>
      <c r="B31" s="21" t="s">
        <v>102</v>
      </c>
      <c r="C31" s="27">
        <v>1</v>
      </c>
      <c r="D31" s="28">
        <v>1042</v>
      </c>
      <c r="E31" s="28">
        <v>55</v>
      </c>
      <c r="F31" s="29">
        <f t="shared" si="0"/>
        <v>0.29078694817658352</v>
      </c>
      <c r="G31" s="28">
        <v>303</v>
      </c>
      <c r="H31" s="28">
        <v>2</v>
      </c>
      <c r="I31" s="28">
        <f t="shared" si="1"/>
        <v>301</v>
      </c>
      <c r="J31" s="30">
        <v>182</v>
      </c>
      <c r="K31" s="30">
        <v>10</v>
      </c>
      <c r="L31" s="30">
        <v>73</v>
      </c>
      <c r="M31" s="30">
        <v>18</v>
      </c>
      <c r="N31" s="28">
        <v>18</v>
      </c>
    </row>
    <row r="32" spans="1:14" ht="19.899999999999999" customHeight="1" x14ac:dyDescent="0.2">
      <c r="A32" s="27" t="s">
        <v>103</v>
      </c>
      <c r="B32" s="21" t="s">
        <v>104</v>
      </c>
      <c r="C32" s="27">
        <v>1</v>
      </c>
      <c r="D32" s="28">
        <v>400</v>
      </c>
      <c r="E32" s="28">
        <v>13</v>
      </c>
      <c r="F32" s="29">
        <f t="shared" si="0"/>
        <v>0.27250000000000002</v>
      </c>
      <c r="G32" s="28">
        <v>109</v>
      </c>
      <c r="H32" s="28">
        <v>0</v>
      </c>
      <c r="I32" s="28">
        <v>109</v>
      </c>
      <c r="J32" s="30">
        <v>77</v>
      </c>
      <c r="K32" s="30">
        <v>8</v>
      </c>
      <c r="L32" s="30">
        <v>9</v>
      </c>
      <c r="M32" s="30">
        <v>11</v>
      </c>
      <c r="N32" s="28">
        <v>4</v>
      </c>
    </row>
    <row r="33" spans="1:14" ht="19.899999999999999" customHeight="1" x14ac:dyDescent="0.2">
      <c r="A33" s="27" t="s">
        <v>105</v>
      </c>
      <c r="B33" s="21" t="s">
        <v>106</v>
      </c>
      <c r="C33" s="27">
        <v>1</v>
      </c>
      <c r="D33" s="28">
        <v>509</v>
      </c>
      <c r="E33" s="28">
        <v>88</v>
      </c>
      <c r="F33" s="29">
        <f t="shared" si="0"/>
        <v>0.44793713163064836</v>
      </c>
      <c r="G33" s="28">
        <v>228</v>
      </c>
      <c r="H33" s="28">
        <v>2</v>
      </c>
      <c r="I33" s="28">
        <f t="shared" si="1"/>
        <v>226</v>
      </c>
      <c r="J33" s="30">
        <v>159</v>
      </c>
      <c r="K33" s="30">
        <v>9</v>
      </c>
      <c r="L33" s="30">
        <v>36</v>
      </c>
      <c r="M33" s="30">
        <v>6</v>
      </c>
      <c r="N33" s="28">
        <v>16</v>
      </c>
    </row>
    <row r="34" spans="1:14" ht="19.899999999999999" customHeight="1" x14ac:dyDescent="0.2">
      <c r="A34" s="27" t="s">
        <v>107</v>
      </c>
      <c r="B34" s="21" t="s">
        <v>108</v>
      </c>
      <c r="C34" s="27">
        <v>1</v>
      </c>
      <c r="D34" s="28">
        <v>760</v>
      </c>
      <c r="E34" s="28">
        <v>64</v>
      </c>
      <c r="F34" s="29">
        <f t="shared" si="0"/>
        <v>0.24210526315789474</v>
      </c>
      <c r="G34" s="28">
        <v>184</v>
      </c>
      <c r="H34" s="28">
        <v>0</v>
      </c>
      <c r="I34" s="28">
        <f t="shared" si="1"/>
        <v>184</v>
      </c>
      <c r="J34" s="30">
        <v>123</v>
      </c>
      <c r="K34" s="30">
        <v>11</v>
      </c>
      <c r="L34" s="30">
        <v>14</v>
      </c>
      <c r="M34" s="30">
        <v>9</v>
      </c>
      <c r="N34" s="28">
        <v>27</v>
      </c>
    </row>
    <row r="35" spans="1:14" ht="19.899999999999999" customHeight="1" x14ac:dyDescent="0.2">
      <c r="A35" s="27" t="s">
        <v>109</v>
      </c>
      <c r="B35" s="21" t="s">
        <v>110</v>
      </c>
      <c r="C35" s="27">
        <v>1</v>
      </c>
      <c r="D35" s="28">
        <v>1258</v>
      </c>
      <c r="E35" s="28">
        <v>89</v>
      </c>
      <c r="F35" s="29">
        <f t="shared" si="0"/>
        <v>0.29570747217806043</v>
      </c>
      <c r="G35" s="28">
        <v>372</v>
      </c>
      <c r="H35" s="28">
        <v>2</v>
      </c>
      <c r="I35" s="28">
        <f t="shared" si="1"/>
        <v>370</v>
      </c>
      <c r="J35" s="30">
        <v>197</v>
      </c>
      <c r="K35" s="30">
        <v>20</v>
      </c>
      <c r="L35" s="30">
        <v>29</v>
      </c>
      <c r="M35" s="30">
        <v>12</v>
      </c>
      <c r="N35" s="28">
        <v>112</v>
      </c>
    </row>
    <row r="36" spans="1:14" ht="19.899999999999999" customHeight="1" x14ac:dyDescent="0.2">
      <c r="A36" s="27" t="s">
        <v>111</v>
      </c>
      <c r="B36" s="21" t="s">
        <v>112</v>
      </c>
      <c r="C36" s="27">
        <v>1</v>
      </c>
      <c r="D36" s="28">
        <v>555</v>
      </c>
      <c r="E36" s="28">
        <v>41</v>
      </c>
      <c r="F36" s="29">
        <f t="shared" si="0"/>
        <v>0.21801801801801801</v>
      </c>
      <c r="G36" s="28">
        <v>121</v>
      </c>
      <c r="H36" s="28">
        <v>3</v>
      </c>
      <c r="I36" s="28">
        <f t="shared" si="1"/>
        <v>118</v>
      </c>
      <c r="J36" s="30">
        <v>79</v>
      </c>
      <c r="K36" s="30">
        <v>5</v>
      </c>
      <c r="L36" s="30">
        <v>23</v>
      </c>
      <c r="M36" s="30">
        <v>4</v>
      </c>
      <c r="N36" s="28">
        <v>7</v>
      </c>
    </row>
    <row r="37" spans="1:14" ht="19.899999999999999" customHeight="1" x14ac:dyDescent="0.2">
      <c r="A37" s="27" t="s">
        <v>113</v>
      </c>
      <c r="B37" s="21" t="s">
        <v>114</v>
      </c>
      <c r="C37" s="27">
        <v>1</v>
      </c>
      <c r="D37" s="28">
        <v>289</v>
      </c>
      <c r="E37" s="28">
        <v>16</v>
      </c>
      <c r="F37" s="29">
        <f t="shared" si="0"/>
        <v>0.31833910034602075</v>
      </c>
      <c r="G37" s="28">
        <v>92</v>
      </c>
      <c r="H37" s="28">
        <v>0</v>
      </c>
      <c r="I37" s="28">
        <f t="shared" si="1"/>
        <v>92</v>
      </c>
      <c r="J37" s="30">
        <v>43</v>
      </c>
      <c r="K37" s="30">
        <v>3</v>
      </c>
      <c r="L37" s="30">
        <v>8</v>
      </c>
      <c r="M37" s="30">
        <v>7</v>
      </c>
      <c r="N37" s="28">
        <v>31</v>
      </c>
    </row>
    <row r="38" spans="1:14" ht="19.899999999999999" customHeight="1" x14ac:dyDescent="0.2">
      <c r="A38" s="27" t="s">
        <v>115</v>
      </c>
      <c r="B38" s="21" t="s">
        <v>116</v>
      </c>
      <c r="C38" s="27">
        <v>1</v>
      </c>
      <c r="D38" s="28">
        <v>913</v>
      </c>
      <c r="E38" s="28">
        <v>43</v>
      </c>
      <c r="F38" s="29">
        <f t="shared" si="0"/>
        <v>0.25191675794085433</v>
      </c>
      <c r="G38" s="28">
        <v>230</v>
      </c>
      <c r="H38" s="28">
        <v>4</v>
      </c>
      <c r="I38" s="28">
        <f t="shared" si="1"/>
        <v>226</v>
      </c>
      <c r="J38" s="30">
        <v>158</v>
      </c>
      <c r="K38" s="30">
        <v>6</v>
      </c>
      <c r="L38" s="30">
        <v>29</v>
      </c>
      <c r="M38" s="30">
        <v>22</v>
      </c>
      <c r="N38" s="28">
        <v>11</v>
      </c>
    </row>
    <row r="39" spans="1:14" ht="19.899999999999999" customHeight="1" x14ac:dyDescent="0.2">
      <c r="A39" s="27" t="s">
        <v>117</v>
      </c>
      <c r="B39" s="21" t="s">
        <v>118</v>
      </c>
      <c r="C39" s="27">
        <v>1</v>
      </c>
      <c r="D39" s="28">
        <v>307</v>
      </c>
      <c r="E39" s="28">
        <v>9</v>
      </c>
      <c r="F39" s="29">
        <f t="shared" si="0"/>
        <v>0.21824104234527689</v>
      </c>
      <c r="G39" s="28">
        <v>67</v>
      </c>
      <c r="H39" s="28">
        <v>0</v>
      </c>
      <c r="I39" s="28">
        <f t="shared" si="1"/>
        <v>67</v>
      </c>
      <c r="J39" s="30">
        <v>43</v>
      </c>
      <c r="K39" s="30">
        <v>5</v>
      </c>
      <c r="L39" s="30">
        <v>6</v>
      </c>
      <c r="M39" s="30">
        <v>5</v>
      </c>
      <c r="N39" s="28">
        <v>8</v>
      </c>
    </row>
    <row r="40" spans="1:14" ht="19.899999999999999" customHeight="1" x14ac:dyDescent="0.2">
      <c r="A40" s="27" t="s">
        <v>119</v>
      </c>
      <c r="B40" s="21" t="s">
        <v>120</v>
      </c>
      <c r="C40" s="27">
        <v>1</v>
      </c>
      <c r="D40" s="28">
        <v>354</v>
      </c>
      <c r="E40" s="28">
        <v>30</v>
      </c>
      <c r="F40" s="29">
        <f t="shared" si="0"/>
        <v>0.31073446327683618</v>
      </c>
      <c r="G40" s="28">
        <v>110</v>
      </c>
      <c r="H40" s="28">
        <v>2</v>
      </c>
      <c r="I40" s="28">
        <f t="shared" si="1"/>
        <v>108</v>
      </c>
      <c r="J40" s="30">
        <v>82</v>
      </c>
      <c r="K40" s="30">
        <v>7</v>
      </c>
      <c r="L40" s="30">
        <v>6</v>
      </c>
      <c r="M40" s="30">
        <v>5</v>
      </c>
      <c r="N40" s="28">
        <v>8</v>
      </c>
    </row>
    <row r="41" spans="1:14" s="36" customFormat="1" ht="25.15" customHeight="1" x14ac:dyDescent="0.25">
      <c r="A41" s="31"/>
      <c r="B41" s="32" t="s">
        <v>121</v>
      </c>
      <c r="C41" s="33"/>
      <c r="D41" s="34">
        <f>SUM(D5:D40)</f>
        <v>13443</v>
      </c>
      <c r="E41" s="34">
        <f>SUM(E5:E40)</f>
        <v>1071</v>
      </c>
      <c r="F41" s="35">
        <f t="shared" si="0"/>
        <v>0.30484266904708768</v>
      </c>
      <c r="G41" s="34">
        <f t="shared" ref="G41:N41" si="2">SUM(G5:G40)</f>
        <v>4098</v>
      </c>
      <c r="H41" s="34">
        <f t="shared" si="2"/>
        <v>47</v>
      </c>
      <c r="I41" s="34">
        <f t="shared" si="2"/>
        <v>4051</v>
      </c>
      <c r="J41" s="34">
        <f t="shared" si="2"/>
        <v>2762</v>
      </c>
      <c r="K41" s="34">
        <f t="shared" si="2"/>
        <v>213</v>
      </c>
      <c r="L41" s="34">
        <f t="shared" si="2"/>
        <v>464</v>
      </c>
      <c r="M41" s="34">
        <f t="shared" si="2"/>
        <v>194</v>
      </c>
      <c r="N41" s="34">
        <f t="shared" si="2"/>
        <v>418</v>
      </c>
    </row>
    <row r="42" spans="1:14" ht="19.899999999999999" customHeight="1" x14ac:dyDescent="0.2">
      <c r="A42" s="27">
        <v>60101</v>
      </c>
      <c r="B42" s="37" t="s">
        <v>122</v>
      </c>
      <c r="C42" s="38">
        <v>1</v>
      </c>
      <c r="D42" s="39">
        <v>4114</v>
      </c>
      <c r="E42" s="39">
        <v>183</v>
      </c>
      <c r="F42" s="40">
        <f t="shared" si="0"/>
        <v>0.10403500243072436</v>
      </c>
      <c r="G42" s="41">
        <v>428</v>
      </c>
      <c r="H42" s="41">
        <v>1</v>
      </c>
      <c r="I42" s="39">
        <f>G42-H42</f>
        <v>427</v>
      </c>
      <c r="J42" s="39">
        <v>224</v>
      </c>
      <c r="K42" s="39">
        <v>33</v>
      </c>
      <c r="L42" s="39">
        <v>41</v>
      </c>
      <c r="M42" s="42">
        <v>103</v>
      </c>
      <c r="N42" s="39">
        <v>26</v>
      </c>
    </row>
    <row r="43" spans="1:14" ht="25.15" customHeight="1" x14ac:dyDescent="0.25">
      <c r="A43" s="43" t="s">
        <v>1</v>
      </c>
      <c r="B43" s="32" t="s">
        <v>123</v>
      </c>
      <c r="C43" s="44"/>
      <c r="D43" s="45">
        <f>D41+D42</f>
        <v>17557</v>
      </c>
      <c r="E43" s="45">
        <f>E41+E42</f>
        <v>1254</v>
      </c>
      <c r="F43" s="46">
        <f>G43/D43</f>
        <v>0.25778891610183974</v>
      </c>
      <c r="G43" s="45">
        <f t="shared" ref="G43:N43" si="3">G41+G42</f>
        <v>4526</v>
      </c>
      <c r="H43" s="45">
        <f t="shared" si="3"/>
        <v>48</v>
      </c>
      <c r="I43" s="45">
        <f t="shared" si="3"/>
        <v>4478</v>
      </c>
      <c r="J43" s="45">
        <f t="shared" si="3"/>
        <v>2986</v>
      </c>
      <c r="K43" s="45">
        <f t="shared" si="3"/>
        <v>246</v>
      </c>
      <c r="L43" s="45">
        <f t="shared" si="3"/>
        <v>505</v>
      </c>
      <c r="M43" s="45">
        <f t="shared" si="3"/>
        <v>297</v>
      </c>
      <c r="N43" s="45">
        <f t="shared" si="3"/>
        <v>444</v>
      </c>
    </row>
    <row r="44" spans="1:14" s="36" customFormat="1" ht="25.15" customHeight="1" x14ac:dyDescent="0.25">
      <c r="A44" s="31"/>
      <c r="B44" s="32" t="s">
        <v>30</v>
      </c>
      <c r="C44" s="47"/>
      <c r="D44" s="47"/>
      <c r="E44" s="47"/>
      <c r="F44" s="47"/>
      <c r="G44" s="47"/>
      <c r="H44" s="47"/>
      <c r="I44" s="47"/>
      <c r="J44" s="34">
        <v>11</v>
      </c>
      <c r="K44" s="34"/>
      <c r="L44" s="34">
        <v>2</v>
      </c>
      <c r="M44" s="34">
        <v>1</v>
      </c>
      <c r="N44" s="34">
        <v>1</v>
      </c>
    </row>
  </sheetData>
  <mergeCells count="4">
    <mergeCell ref="A1:N1"/>
    <mergeCell ref="A2:N2"/>
    <mergeCell ref="A3:N3"/>
    <mergeCell ref="C44:I44"/>
  </mergeCells>
  <printOptions horizontalCentered="1" gridLines="1" gridLinesSet="0"/>
  <pageMargins left="0.78740157480314965" right="0.78740157480314965" top="0.6692913385826772" bottom="0.59055118110236227" header="0.51181102362204722" footer="0.51181102362204722"/>
  <pageSetup paperSize="9" scale="53" fitToHeight="0" orientation="landscape"/>
  <headerFooter alignWithMargins="0">
    <oddHeader>&amp;A</oddHeader>
    <oddFooter>&amp;R&amp;D 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Normal="100" workbookViewId="0">
      <selection sqref="A1:N1"/>
    </sheetView>
  </sheetViews>
  <sheetFormatPr baseColWidth="10" defaultRowHeight="12.75" x14ac:dyDescent="0.2"/>
  <cols>
    <col min="1" max="1" width="9.140625" style="21" bestFit="1" customWidth="1"/>
    <col min="2" max="2" width="28.28515625" style="21" bestFit="1" customWidth="1"/>
    <col min="3" max="3" width="5.5703125" style="27" bestFit="1" customWidth="1"/>
    <col min="4" max="5" width="12.28515625" style="28" customWidth="1"/>
    <col min="6" max="7" width="12.5703125" style="28" customWidth="1"/>
    <col min="8" max="9" width="11.7109375" style="28" customWidth="1"/>
    <col min="10" max="13" width="20.7109375" style="30" customWidth="1"/>
    <col min="14" max="14" width="20.7109375" style="21" customWidth="1"/>
    <col min="15" max="16384" width="11.42578125" style="21"/>
  </cols>
  <sheetData>
    <row r="1" spans="1:14" ht="19.899999999999999" customHeight="1" x14ac:dyDescent="0.2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9.899999999999999" customHeight="1" x14ac:dyDescent="0.2">
      <c r="A2" s="22" t="s">
        <v>184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3" customFormat="1" ht="19.899999999999999" customHeight="1" x14ac:dyDescent="0.2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s="27" customFormat="1" ht="70.150000000000006" customHeight="1" x14ac:dyDescent="0.2">
      <c r="A4" s="24" t="s">
        <v>2</v>
      </c>
      <c r="B4" s="24" t="s">
        <v>0</v>
      </c>
      <c r="C4" s="24" t="s">
        <v>22</v>
      </c>
      <c r="D4" s="25" t="s">
        <v>3</v>
      </c>
      <c r="E4" s="25" t="s">
        <v>33</v>
      </c>
      <c r="F4" s="25" t="s">
        <v>4</v>
      </c>
      <c r="G4" s="25" t="s">
        <v>5</v>
      </c>
      <c r="H4" s="25" t="s">
        <v>6</v>
      </c>
      <c r="I4" s="25" t="s">
        <v>7</v>
      </c>
      <c r="J4" s="26" t="s">
        <v>31</v>
      </c>
      <c r="K4" s="26" t="s">
        <v>124</v>
      </c>
      <c r="L4" s="26" t="s">
        <v>47</v>
      </c>
      <c r="M4" s="26" t="s">
        <v>32</v>
      </c>
      <c r="N4" s="26" t="s">
        <v>46</v>
      </c>
    </row>
    <row r="5" spans="1:14" ht="19.899999999999999" customHeight="1" x14ac:dyDescent="0.2">
      <c r="A5" s="27" t="s">
        <v>125</v>
      </c>
      <c r="B5" s="21" t="s">
        <v>126</v>
      </c>
      <c r="C5" s="27">
        <v>2</v>
      </c>
      <c r="D5" s="21">
        <v>332</v>
      </c>
      <c r="E5" s="21">
        <v>53</v>
      </c>
      <c r="F5" s="29">
        <f>G5/D5</f>
        <v>0.40361445783132532</v>
      </c>
      <c r="G5" s="28">
        <v>134</v>
      </c>
      <c r="H5" s="28">
        <v>1</v>
      </c>
      <c r="I5" s="28">
        <f>G5-H5</f>
        <v>133</v>
      </c>
      <c r="J5" s="30">
        <v>100</v>
      </c>
      <c r="K5" s="30">
        <v>7</v>
      </c>
      <c r="L5" s="30">
        <v>8</v>
      </c>
      <c r="M5" s="30">
        <v>11</v>
      </c>
      <c r="N5" s="21">
        <v>7</v>
      </c>
    </row>
    <row r="6" spans="1:14" ht="19.899999999999999" customHeight="1" x14ac:dyDescent="0.2">
      <c r="A6" s="27" t="s">
        <v>127</v>
      </c>
      <c r="B6" s="21" t="s">
        <v>128</v>
      </c>
      <c r="C6" s="27">
        <v>2</v>
      </c>
      <c r="D6" s="21">
        <v>120</v>
      </c>
      <c r="E6" s="21">
        <v>9</v>
      </c>
      <c r="F6" s="29">
        <f t="shared" ref="F6:F34" si="0">G6/D6</f>
        <v>0.34166666666666667</v>
      </c>
      <c r="G6" s="28">
        <v>41</v>
      </c>
      <c r="H6" s="28">
        <v>0</v>
      </c>
      <c r="I6" s="28">
        <f t="shared" ref="I6:I33" si="1">G6-H6</f>
        <v>41</v>
      </c>
      <c r="J6" s="30">
        <v>29</v>
      </c>
      <c r="K6" s="30">
        <v>3</v>
      </c>
      <c r="L6" s="30">
        <v>5</v>
      </c>
      <c r="M6" s="30">
        <v>2</v>
      </c>
      <c r="N6" s="21">
        <v>2</v>
      </c>
    </row>
    <row r="7" spans="1:14" ht="19.899999999999999" customHeight="1" x14ac:dyDescent="0.2">
      <c r="A7" s="27" t="s">
        <v>129</v>
      </c>
      <c r="B7" s="21" t="s">
        <v>130</v>
      </c>
      <c r="C7" s="27">
        <v>2</v>
      </c>
      <c r="D7" s="21">
        <v>290</v>
      </c>
      <c r="E7" s="21">
        <v>20</v>
      </c>
      <c r="F7" s="29">
        <f t="shared" si="0"/>
        <v>0.28965517241379313</v>
      </c>
      <c r="G7" s="28">
        <v>84</v>
      </c>
      <c r="H7" s="28">
        <v>1</v>
      </c>
      <c r="I7" s="28">
        <f t="shared" si="1"/>
        <v>83</v>
      </c>
      <c r="J7" s="30">
        <v>52</v>
      </c>
      <c r="K7" s="30">
        <v>5</v>
      </c>
      <c r="L7" s="30">
        <v>17</v>
      </c>
      <c r="M7" s="30">
        <v>5</v>
      </c>
      <c r="N7" s="21">
        <v>4</v>
      </c>
    </row>
    <row r="8" spans="1:14" ht="19.899999999999999" customHeight="1" x14ac:dyDescent="0.2">
      <c r="A8" s="27" t="s">
        <v>131</v>
      </c>
      <c r="B8" s="21" t="s">
        <v>132</v>
      </c>
      <c r="C8" s="27">
        <v>2</v>
      </c>
      <c r="D8" s="21">
        <v>253</v>
      </c>
      <c r="E8" s="21">
        <v>11</v>
      </c>
      <c r="F8" s="29">
        <f t="shared" si="0"/>
        <v>0.3675889328063241</v>
      </c>
      <c r="G8" s="28">
        <v>93</v>
      </c>
      <c r="H8" s="28">
        <v>1</v>
      </c>
      <c r="I8" s="28">
        <f t="shared" si="1"/>
        <v>92</v>
      </c>
      <c r="J8" s="30">
        <v>71</v>
      </c>
      <c r="K8" s="30">
        <v>4</v>
      </c>
      <c r="L8" s="30">
        <v>6</v>
      </c>
      <c r="M8" s="30">
        <v>8</v>
      </c>
      <c r="N8" s="21">
        <v>3</v>
      </c>
    </row>
    <row r="9" spans="1:14" ht="19.899999999999999" customHeight="1" x14ac:dyDescent="0.2">
      <c r="A9" s="27" t="s">
        <v>133</v>
      </c>
      <c r="B9" s="21" t="s">
        <v>134</v>
      </c>
      <c r="C9" s="27">
        <v>2</v>
      </c>
      <c r="D9" s="21">
        <v>200</v>
      </c>
      <c r="E9" s="21">
        <v>49</v>
      </c>
      <c r="F9" s="29">
        <f t="shared" si="0"/>
        <v>0.42</v>
      </c>
      <c r="G9" s="28">
        <v>84</v>
      </c>
      <c r="H9" s="28">
        <v>2</v>
      </c>
      <c r="I9" s="28">
        <f t="shared" si="1"/>
        <v>82</v>
      </c>
      <c r="J9" s="30">
        <v>25</v>
      </c>
      <c r="K9" s="30">
        <v>1</v>
      </c>
      <c r="L9" s="30">
        <v>1</v>
      </c>
      <c r="M9" s="30">
        <v>55</v>
      </c>
      <c r="N9" s="21">
        <v>0</v>
      </c>
    </row>
    <row r="10" spans="1:14" ht="19.899999999999999" customHeight="1" x14ac:dyDescent="0.2">
      <c r="A10" s="27" t="s">
        <v>135</v>
      </c>
      <c r="B10" s="21" t="s">
        <v>136</v>
      </c>
      <c r="C10" s="27">
        <v>2</v>
      </c>
      <c r="D10" s="21">
        <v>552</v>
      </c>
      <c r="E10" s="21">
        <v>51</v>
      </c>
      <c r="F10" s="29">
        <f t="shared" si="0"/>
        <v>0.3641304347826087</v>
      </c>
      <c r="G10" s="28">
        <v>201</v>
      </c>
      <c r="H10" s="28">
        <v>2</v>
      </c>
      <c r="I10" s="28">
        <f t="shared" si="1"/>
        <v>199</v>
      </c>
      <c r="J10" s="30">
        <v>167</v>
      </c>
      <c r="K10" s="30">
        <v>8</v>
      </c>
      <c r="L10" s="30">
        <v>9</v>
      </c>
      <c r="M10" s="30">
        <v>3</v>
      </c>
      <c r="N10" s="21">
        <v>12</v>
      </c>
    </row>
    <row r="11" spans="1:14" ht="19.899999999999999" customHeight="1" x14ac:dyDescent="0.2">
      <c r="A11" s="27" t="s">
        <v>137</v>
      </c>
      <c r="B11" s="21" t="s">
        <v>138</v>
      </c>
      <c r="C11" s="27">
        <v>2</v>
      </c>
      <c r="D11" s="21">
        <v>371</v>
      </c>
      <c r="E11" s="21">
        <v>23</v>
      </c>
      <c r="F11" s="29">
        <f t="shared" si="0"/>
        <v>0.29649595687331537</v>
      </c>
      <c r="G11" s="28">
        <v>110</v>
      </c>
      <c r="H11" s="28">
        <v>0</v>
      </c>
      <c r="I11" s="28">
        <f t="shared" si="1"/>
        <v>110</v>
      </c>
      <c r="J11" s="30">
        <v>93</v>
      </c>
      <c r="K11" s="30">
        <v>10</v>
      </c>
      <c r="L11" s="30">
        <v>3</v>
      </c>
      <c r="M11" s="30">
        <v>4</v>
      </c>
      <c r="N11" s="21">
        <v>0</v>
      </c>
    </row>
    <row r="12" spans="1:14" ht="19.899999999999999" customHeight="1" x14ac:dyDescent="0.2">
      <c r="A12" s="27" t="s">
        <v>139</v>
      </c>
      <c r="B12" s="21" t="s">
        <v>140</v>
      </c>
      <c r="C12" s="27">
        <v>2</v>
      </c>
      <c r="D12" s="21">
        <v>325</v>
      </c>
      <c r="E12" s="21">
        <v>19</v>
      </c>
      <c r="F12" s="29">
        <f t="shared" si="0"/>
        <v>0.28000000000000003</v>
      </c>
      <c r="G12" s="28">
        <v>91</v>
      </c>
      <c r="H12" s="28">
        <v>0</v>
      </c>
      <c r="I12" s="28">
        <f t="shared" si="1"/>
        <v>91</v>
      </c>
      <c r="J12" s="30">
        <v>62</v>
      </c>
      <c r="K12" s="30">
        <v>9</v>
      </c>
      <c r="L12" s="30">
        <v>7</v>
      </c>
      <c r="M12" s="30">
        <v>8</v>
      </c>
      <c r="N12" s="21">
        <v>5</v>
      </c>
    </row>
    <row r="13" spans="1:14" ht="19.899999999999999" customHeight="1" x14ac:dyDescent="0.2">
      <c r="A13" s="27" t="s">
        <v>141</v>
      </c>
      <c r="B13" s="21" t="s">
        <v>142</v>
      </c>
      <c r="C13" s="27">
        <v>2</v>
      </c>
      <c r="D13" s="21">
        <v>315</v>
      </c>
      <c r="E13" s="21">
        <v>45</v>
      </c>
      <c r="F13" s="29">
        <f t="shared" si="0"/>
        <v>0.30158730158730157</v>
      </c>
      <c r="G13" s="28">
        <v>95</v>
      </c>
      <c r="H13" s="28">
        <v>1</v>
      </c>
      <c r="I13" s="28">
        <f t="shared" si="1"/>
        <v>94</v>
      </c>
      <c r="J13" s="30">
        <v>69</v>
      </c>
      <c r="K13" s="30">
        <v>12</v>
      </c>
      <c r="L13" s="30">
        <v>2</v>
      </c>
      <c r="M13" s="30">
        <v>2</v>
      </c>
      <c r="N13" s="21">
        <v>9</v>
      </c>
    </row>
    <row r="14" spans="1:14" ht="19.899999999999999" customHeight="1" x14ac:dyDescent="0.2">
      <c r="A14" s="27" t="s">
        <v>143</v>
      </c>
      <c r="B14" s="21" t="s">
        <v>144</v>
      </c>
      <c r="C14" s="27">
        <v>2</v>
      </c>
      <c r="D14" s="21">
        <v>229</v>
      </c>
      <c r="E14" s="21">
        <v>10</v>
      </c>
      <c r="F14" s="29">
        <f t="shared" si="0"/>
        <v>0.47161572052401746</v>
      </c>
      <c r="G14" s="28">
        <v>108</v>
      </c>
      <c r="H14" s="28">
        <v>2</v>
      </c>
      <c r="I14" s="28">
        <f t="shared" si="1"/>
        <v>106</v>
      </c>
      <c r="J14" s="30">
        <v>99</v>
      </c>
      <c r="K14" s="30">
        <v>3</v>
      </c>
      <c r="L14" s="30">
        <v>1</v>
      </c>
      <c r="M14" s="30">
        <v>2</v>
      </c>
      <c r="N14" s="21">
        <v>1</v>
      </c>
    </row>
    <row r="15" spans="1:14" ht="19.899999999999999" customHeight="1" x14ac:dyDescent="0.2">
      <c r="A15" s="27" t="s">
        <v>145</v>
      </c>
      <c r="B15" s="21" t="s">
        <v>146</v>
      </c>
      <c r="C15" s="27">
        <v>2</v>
      </c>
      <c r="D15" s="21">
        <v>187</v>
      </c>
      <c r="E15" s="21">
        <v>39</v>
      </c>
      <c r="F15" s="29">
        <f t="shared" si="0"/>
        <v>0.5668449197860963</v>
      </c>
      <c r="G15" s="28">
        <v>106</v>
      </c>
      <c r="H15" s="28">
        <v>1</v>
      </c>
      <c r="I15" s="28">
        <f t="shared" si="1"/>
        <v>105</v>
      </c>
      <c r="J15" s="30">
        <v>92</v>
      </c>
      <c r="K15" s="30">
        <v>2</v>
      </c>
      <c r="L15" s="30">
        <v>4</v>
      </c>
      <c r="M15" s="30">
        <v>4</v>
      </c>
      <c r="N15" s="21">
        <v>3</v>
      </c>
    </row>
    <row r="16" spans="1:14" ht="19.899999999999999" customHeight="1" x14ac:dyDescent="0.2">
      <c r="A16" s="27" t="s">
        <v>147</v>
      </c>
      <c r="B16" s="21" t="s">
        <v>148</v>
      </c>
      <c r="C16" s="27">
        <v>2</v>
      </c>
      <c r="D16" s="21">
        <v>549</v>
      </c>
      <c r="E16" s="21">
        <v>20</v>
      </c>
      <c r="F16" s="29">
        <f t="shared" si="0"/>
        <v>0.22040072859744991</v>
      </c>
      <c r="G16" s="28">
        <v>121</v>
      </c>
      <c r="H16" s="28">
        <v>0</v>
      </c>
      <c r="I16" s="28">
        <f t="shared" si="1"/>
        <v>121</v>
      </c>
      <c r="J16" s="30">
        <v>104</v>
      </c>
      <c r="K16" s="30">
        <v>6</v>
      </c>
      <c r="L16" s="30">
        <v>8</v>
      </c>
      <c r="M16" s="30">
        <v>0</v>
      </c>
      <c r="N16" s="21">
        <v>3</v>
      </c>
    </row>
    <row r="17" spans="1:14" ht="19.899999999999999" customHeight="1" x14ac:dyDescent="0.2">
      <c r="A17" s="27" t="s">
        <v>149</v>
      </c>
      <c r="B17" s="21" t="s">
        <v>150</v>
      </c>
      <c r="C17" s="27">
        <v>2</v>
      </c>
      <c r="D17" s="21">
        <v>312</v>
      </c>
      <c r="E17" s="21">
        <v>4</v>
      </c>
      <c r="F17" s="29">
        <f t="shared" si="0"/>
        <v>0.20192307692307693</v>
      </c>
      <c r="G17" s="28">
        <v>63</v>
      </c>
      <c r="H17" s="28">
        <v>0</v>
      </c>
      <c r="I17" s="28">
        <f t="shared" si="1"/>
        <v>63</v>
      </c>
      <c r="J17" s="30">
        <v>49</v>
      </c>
      <c r="K17" s="30">
        <v>6</v>
      </c>
      <c r="L17" s="30">
        <v>6</v>
      </c>
      <c r="M17" s="30">
        <v>0</v>
      </c>
      <c r="N17" s="21">
        <v>2</v>
      </c>
    </row>
    <row r="18" spans="1:14" ht="19.899999999999999" customHeight="1" x14ac:dyDescent="0.2">
      <c r="A18" s="27" t="s">
        <v>151</v>
      </c>
      <c r="B18" s="21" t="s">
        <v>152</v>
      </c>
      <c r="C18" s="27">
        <v>2</v>
      </c>
      <c r="D18" s="21">
        <v>465</v>
      </c>
      <c r="E18" s="21">
        <v>31</v>
      </c>
      <c r="F18" s="29">
        <f t="shared" si="0"/>
        <v>0.25806451612903225</v>
      </c>
      <c r="G18" s="28">
        <v>120</v>
      </c>
      <c r="H18" s="28">
        <v>6</v>
      </c>
      <c r="I18" s="28">
        <f t="shared" si="1"/>
        <v>114</v>
      </c>
      <c r="J18" s="30">
        <v>83</v>
      </c>
      <c r="K18" s="30">
        <v>8</v>
      </c>
      <c r="L18" s="30">
        <v>11</v>
      </c>
      <c r="M18" s="30">
        <v>7</v>
      </c>
      <c r="N18" s="21">
        <v>5</v>
      </c>
    </row>
    <row r="19" spans="1:14" ht="19.899999999999999" customHeight="1" x14ac:dyDescent="0.2">
      <c r="A19" s="27" t="s">
        <v>153</v>
      </c>
      <c r="B19" s="21" t="s">
        <v>154</v>
      </c>
      <c r="C19" s="27">
        <v>2</v>
      </c>
      <c r="D19" s="21">
        <v>541</v>
      </c>
      <c r="E19" s="21">
        <v>42</v>
      </c>
      <c r="F19" s="29">
        <f t="shared" si="0"/>
        <v>0.29390018484288355</v>
      </c>
      <c r="G19" s="28">
        <v>159</v>
      </c>
      <c r="H19" s="28">
        <v>6</v>
      </c>
      <c r="I19" s="28">
        <f t="shared" si="1"/>
        <v>153</v>
      </c>
      <c r="J19" s="30">
        <v>112</v>
      </c>
      <c r="K19" s="30">
        <v>26</v>
      </c>
      <c r="L19" s="30">
        <v>12</v>
      </c>
      <c r="M19" s="30">
        <v>1</v>
      </c>
      <c r="N19" s="21">
        <v>2</v>
      </c>
    </row>
    <row r="20" spans="1:14" ht="19.899999999999999" customHeight="1" x14ac:dyDescent="0.2">
      <c r="A20" s="27" t="s">
        <v>155</v>
      </c>
      <c r="B20" s="21" t="s">
        <v>156</v>
      </c>
      <c r="C20" s="27">
        <v>2</v>
      </c>
      <c r="D20" s="21">
        <v>539</v>
      </c>
      <c r="E20" s="21">
        <v>29</v>
      </c>
      <c r="F20" s="29">
        <f t="shared" si="0"/>
        <v>0.23562152133580705</v>
      </c>
      <c r="G20" s="28">
        <v>127</v>
      </c>
      <c r="H20" s="28">
        <v>1</v>
      </c>
      <c r="I20" s="28">
        <f t="shared" si="1"/>
        <v>126</v>
      </c>
      <c r="J20" s="30">
        <v>96</v>
      </c>
      <c r="K20" s="30">
        <v>5</v>
      </c>
      <c r="L20" s="30">
        <v>3</v>
      </c>
      <c r="M20" s="30">
        <v>5</v>
      </c>
      <c r="N20" s="21">
        <v>17</v>
      </c>
    </row>
    <row r="21" spans="1:14" ht="19.899999999999999" customHeight="1" x14ac:dyDescent="0.2">
      <c r="A21" s="27" t="s">
        <v>157</v>
      </c>
      <c r="B21" s="21" t="s">
        <v>158</v>
      </c>
      <c r="C21" s="27">
        <v>2</v>
      </c>
      <c r="D21" s="21">
        <v>314</v>
      </c>
      <c r="E21" s="21">
        <v>9</v>
      </c>
      <c r="F21" s="29">
        <f t="shared" si="0"/>
        <v>0.20382165605095542</v>
      </c>
      <c r="G21" s="28">
        <v>64</v>
      </c>
      <c r="H21" s="28">
        <v>3</v>
      </c>
      <c r="I21" s="28">
        <f t="shared" si="1"/>
        <v>61</v>
      </c>
      <c r="J21" s="30">
        <v>53</v>
      </c>
      <c r="K21" s="30">
        <v>0</v>
      </c>
      <c r="L21" s="30">
        <v>3</v>
      </c>
      <c r="M21" s="30">
        <v>4</v>
      </c>
      <c r="N21" s="21">
        <v>1</v>
      </c>
    </row>
    <row r="22" spans="1:14" ht="19.899999999999999" customHeight="1" x14ac:dyDescent="0.2">
      <c r="A22" s="27" t="s">
        <v>159</v>
      </c>
      <c r="B22" s="21" t="s">
        <v>160</v>
      </c>
      <c r="C22" s="27">
        <v>2</v>
      </c>
      <c r="D22" s="21">
        <v>279</v>
      </c>
      <c r="E22" s="21">
        <v>15</v>
      </c>
      <c r="F22" s="29">
        <f t="shared" si="0"/>
        <v>0.21146953405017921</v>
      </c>
      <c r="G22" s="28">
        <v>59</v>
      </c>
      <c r="H22" s="28">
        <v>0</v>
      </c>
      <c r="I22" s="28">
        <f t="shared" si="1"/>
        <v>59</v>
      </c>
      <c r="J22" s="30">
        <v>43</v>
      </c>
      <c r="K22" s="30">
        <v>4</v>
      </c>
      <c r="L22" s="30">
        <v>1</v>
      </c>
      <c r="M22" s="30">
        <v>7</v>
      </c>
      <c r="N22" s="21">
        <v>4</v>
      </c>
    </row>
    <row r="23" spans="1:14" ht="19.899999999999999" customHeight="1" x14ac:dyDescent="0.2">
      <c r="A23" s="27" t="s">
        <v>161</v>
      </c>
      <c r="B23" s="21" t="s">
        <v>162</v>
      </c>
      <c r="C23" s="27">
        <v>2</v>
      </c>
      <c r="D23" s="21">
        <v>293</v>
      </c>
      <c r="E23" s="21">
        <v>11</v>
      </c>
      <c r="F23" s="29">
        <f t="shared" si="0"/>
        <v>0.26621160409556316</v>
      </c>
      <c r="G23" s="28">
        <v>78</v>
      </c>
      <c r="H23" s="28">
        <v>0</v>
      </c>
      <c r="I23" s="28">
        <f t="shared" si="1"/>
        <v>78</v>
      </c>
      <c r="J23" s="30">
        <v>51</v>
      </c>
      <c r="K23" s="30">
        <v>5</v>
      </c>
      <c r="L23" s="30">
        <v>8</v>
      </c>
      <c r="M23" s="30">
        <v>7</v>
      </c>
      <c r="N23" s="21">
        <v>7</v>
      </c>
    </row>
    <row r="24" spans="1:14" ht="19.899999999999999" customHeight="1" x14ac:dyDescent="0.2">
      <c r="A24" s="27" t="s">
        <v>163</v>
      </c>
      <c r="B24" s="21" t="s">
        <v>164</v>
      </c>
      <c r="C24" s="27">
        <v>2</v>
      </c>
      <c r="D24" s="21">
        <v>730</v>
      </c>
      <c r="E24" s="21">
        <v>58</v>
      </c>
      <c r="F24" s="29">
        <f t="shared" si="0"/>
        <v>0.33013698630136984</v>
      </c>
      <c r="G24" s="28">
        <v>241</v>
      </c>
      <c r="H24" s="28">
        <v>3</v>
      </c>
      <c r="I24" s="28">
        <f t="shared" si="1"/>
        <v>238</v>
      </c>
      <c r="J24" s="30">
        <v>192</v>
      </c>
      <c r="K24" s="30">
        <v>14</v>
      </c>
      <c r="L24" s="30">
        <v>13</v>
      </c>
      <c r="M24" s="30">
        <v>7</v>
      </c>
      <c r="N24" s="21">
        <v>12</v>
      </c>
    </row>
    <row r="25" spans="1:14" ht="19.899999999999999" customHeight="1" x14ac:dyDescent="0.2">
      <c r="A25" s="27" t="s">
        <v>165</v>
      </c>
      <c r="B25" s="21" t="s">
        <v>166</v>
      </c>
      <c r="C25" s="27">
        <v>2</v>
      </c>
      <c r="D25" s="21">
        <v>540</v>
      </c>
      <c r="E25" s="21">
        <v>21</v>
      </c>
      <c r="F25" s="29">
        <f t="shared" si="0"/>
        <v>0.27037037037037037</v>
      </c>
      <c r="G25" s="28">
        <v>146</v>
      </c>
      <c r="H25" s="28">
        <v>1</v>
      </c>
      <c r="I25" s="28">
        <f t="shared" si="1"/>
        <v>145</v>
      </c>
      <c r="J25" s="30">
        <v>126</v>
      </c>
      <c r="K25" s="30">
        <v>8</v>
      </c>
      <c r="L25" s="30">
        <v>9</v>
      </c>
      <c r="M25" s="30">
        <v>2</v>
      </c>
      <c r="N25" s="21">
        <v>0</v>
      </c>
    </row>
    <row r="26" spans="1:14" ht="19.899999999999999" customHeight="1" x14ac:dyDescent="0.2">
      <c r="A26" s="27" t="s">
        <v>167</v>
      </c>
      <c r="B26" s="21" t="s">
        <v>168</v>
      </c>
      <c r="C26" s="27">
        <v>2</v>
      </c>
      <c r="D26" s="21">
        <v>494</v>
      </c>
      <c r="E26" s="21">
        <v>34</v>
      </c>
      <c r="F26" s="29">
        <f t="shared" si="0"/>
        <v>0.25303643724696356</v>
      </c>
      <c r="G26" s="28">
        <v>125</v>
      </c>
      <c r="H26" s="28">
        <v>3</v>
      </c>
      <c r="I26" s="28">
        <f t="shared" si="1"/>
        <v>122</v>
      </c>
      <c r="J26" s="30">
        <v>91</v>
      </c>
      <c r="K26" s="30">
        <v>8</v>
      </c>
      <c r="L26" s="30">
        <v>10</v>
      </c>
      <c r="M26" s="30">
        <v>4</v>
      </c>
      <c r="N26" s="21">
        <v>9</v>
      </c>
    </row>
    <row r="27" spans="1:14" ht="19.899999999999999" customHeight="1" x14ac:dyDescent="0.2">
      <c r="A27" s="27" t="s">
        <v>169</v>
      </c>
      <c r="B27" s="21" t="s">
        <v>170</v>
      </c>
      <c r="C27" s="27">
        <v>2</v>
      </c>
      <c r="D27" s="21">
        <v>595</v>
      </c>
      <c r="E27" s="21">
        <v>24</v>
      </c>
      <c r="F27" s="29">
        <f t="shared" si="0"/>
        <v>0.16470588235294117</v>
      </c>
      <c r="G27" s="28">
        <v>98</v>
      </c>
      <c r="H27" s="28">
        <v>4</v>
      </c>
      <c r="I27" s="28">
        <f t="shared" si="1"/>
        <v>94</v>
      </c>
      <c r="J27" s="30">
        <v>75</v>
      </c>
      <c r="K27" s="30">
        <v>6</v>
      </c>
      <c r="L27" s="30">
        <v>1</v>
      </c>
      <c r="M27" s="30">
        <v>6</v>
      </c>
      <c r="N27" s="21">
        <v>6</v>
      </c>
    </row>
    <row r="28" spans="1:14" ht="19.899999999999999" customHeight="1" x14ac:dyDescent="0.2">
      <c r="A28" s="27" t="s">
        <v>171</v>
      </c>
      <c r="B28" s="21" t="s">
        <v>172</v>
      </c>
      <c r="C28" s="27">
        <v>2</v>
      </c>
      <c r="D28" s="21">
        <v>1113</v>
      </c>
      <c r="E28" s="21">
        <v>61</v>
      </c>
      <c r="F28" s="29">
        <f t="shared" si="0"/>
        <v>0.19946091644204852</v>
      </c>
      <c r="G28" s="28">
        <v>222</v>
      </c>
      <c r="H28" s="28">
        <v>4</v>
      </c>
      <c r="I28" s="28">
        <f t="shared" si="1"/>
        <v>218</v>
      </c>
      <c r="J28" s="30">
        <v>162</v>
      </c>
      <c r="K28" s="30">
        <v>22</v>
      </c>
      <c r="L28" s="30">
        <v>6</v>
      </c>
      <c r="M28" s="30">
        <v>6</v>
      </c>
      <c r="N28" s="21">
        <v>22</v>
      </c>
    </row>
    <row r="29" spans="1:14" ht="19.899999999999999" customHeight="1" x14ac:dyDescent="0.2">
      <c r="A29" s="27" t="s">
        <v>173</v>
      </c>
      <c r="B29" s="21" t="s">
        <v>174</v>
      </c>
      <c r="C29" s="27">
        <v>2</v>
      </c>
      <c r="D29" s="21">
        <v>329</v>
      </c>
      <c r="E29" s="21">
        <v>30</v>
      </c>
      <c r="F29" s="29">
        <f t="shared" si="0"/>
        <v>0.2735562310030395</v>
      </c>
      <c r="G29" s="28">
        <v>90</v>
      </c>
      <c r="H29" s="28">
        <v>0</v>
      </c>
      <c r="I29" s="28">
        <f t="shared" si="1"/>
        <v>90</v>
      </c>
      <c r="J29" s="30">
        <v>67</v>
      </c>
      <c r="K29" s="30">
        <v>8</v>
      </c>
      <c r="L29" s="30">
        <v>7</v>
      </c>
      <c r="M29" s="30">
        <v>5</v>
      </c>
      <c r="N29" s="21">
        <v>3</v>
      </c>
    </row>
    <row r="30" spans="1:14" ht="19.899999999999999" customHeight="1" x14ac:dyDescent="0.2">
      <c r="A30" s="27" t="s">
        <v>175</v>
      </c>
      <c r="B30" s="21" t="s">
        <v>176</v>
      </c>
      <c r="C30" s="27">
        <v>2</v>
      </c>
      <c r="D30" s="21">
        <v>759</v>
      </c>
      <c r="E30" s="21">
        <v>40</v>
      </c>
      <c r="F30" s="29">
        <f t="shared" si="0"/>
        <v>0.22924901185770752</v>
      </c>
      <c r="G30" s="28">
        <v>174</v>
      </c>
      <c r="H30" s="28">
        <v>3</v>
      </c>
      <c r="I30" s="28">
        <f t="shared" si="1"/>
        <v>171</v>
      </c>
      <c r="J30" s="30">
        <v>146</v>
      </c>
      <c r="K30" s="30">
        <v>8</v>
      </c>
      <c r="L30" s="30">
        <v>10</v>
      </c>
      <c r="M30" s="30">
        <v>3</v>
      </c>
      <c r="N30" s="21">
        <v>4</v>
      </c>
    </row>
    <row r="31" spans="1:14" ht="19.899999999999999" customHeight="1" x14ac:dyDescent="0.2">
      <c r="A31" s="27" t="s">
        <v>177</v>
      </c>
      <c r="B31" s="21" t="s">
        <v>178</v>
      </c>
      <c r="C31" s="27">
        <v>2</v>
      </c>
      <c r="D31" s="21">
        <v>497</v>
      </c>
      <c r="E31" s="21">
        <v>72</v>
      </c>
      <c r="F31" s="29">
        <f t="shared" si="0"/>
        <v>0.36820925553319922</v>
      </c>
      <c r="G31" s="28">
        <v>183</v>
      </c>
      <c r="H31" s="28">
        <v>0</v>
      </c>
      <c r="I31" s="28">
        <f t="shared" si="1"/>
        <v>183</v>
      </c>
      <c r="J31" s="30">
        <v>150</v>
      </c>
      <c r="K31" s="30">
        <v>8</v>
      </c>
      <c r="L31" s="30">
        <v>7</v>
      </c>
      <c r="M31" s="30">
        <v>10</v>
      </c>
      <c r="N31" s="21">
        <v>8</v>
      </c>
    </row>
    <row r="32" spans="1:14" ht="19.899999999999999" customHeight="1" x14ac:dyDescent="0.2">
      <c r="A32" s="27" t="s">
        <v>179</v>
      </c>
      <c r="B32" s="21" t="s">
        <v>180</v>
      </c>
      <c r="C32" s="27">
        <v>2</v>
      </c>
      <c r="D32" s="21">
        <v>1184</v>
      </c>
      <c r="E32" s="21">
        <v>65</v>
      </c>
      <c r="F32" s="29">
        <f t="shared" si="0"/>
        <v>0.27364864864864863</v>
      </c>
      <c r="G32" s="28">
        <v>324</v>
      </c>
      <c r="H32" s="28">
        <v>3</v>
      </c>
      <c r="I32" s="28">
        <f t="shared" si="1"/>
        <v>321</v>
      </c>
      <c r="J32" s="30">
        <v>237</v>
      </c>
      <c r="K32" s="30">
        <v>19</v>
      </c>
      <c r="L32" s="30">
        <v>14</v>
      </c>
      <c r="M32" s="30">
        <v>20</v>
      </c>
      <c r="N32" s="21">
        <v>31</v>
      </c>
    </row>
    <row r="33" spans="1:14" ht="19.899999999999999" customHeight="1" x14ac:dyDescent="0.2">
      <c r="A33" s="27" t="s">
        <v>181</v>
      </c>
      <c r="B33" s="21" t="s">
        <v>182</v>
      </c>
      <c r="C33" s="27">
        <v>2</v>
      </c>
      <c r="D33" s="21">
        <v>753</v>
      </c>
      <c r="E33" s="21">
        <v>49</v>
      </c>
      <c r="F33" s="29">
        <f t="shared" si="0"/>
        <v>0.19654714475431606</v>
      </c>
      <c r="G33" s="28">
        <v>148</v>
      </c>
      <c r="H33" s="28">
        <v>3</v>
      </c>
      <c r="I33" s="28">
        <f t="shared" si="1"/>
        <v>145</v>
      </c>
      <c r="J33" s="30">
        <v>89</v>
      </c>
      <c r="K33" s="30">
        <v>7</v>
      </c>
      <c r="L33" s="30">
        <v>21</v>
      </c>
      <c r="M33" s="30">
        <v>11</v>
      </c>
      <c r="N33" s="21">
        <v>17</v>
      </c>
    </row>
    <row r="34" spans="1:14" s="36" customFormat="1" ht="25.15" customHeight="1" x14ac:dyDescent="0.25">
      <c r="B34" s="32" t="s">
        <v>1</v>
      </c>
      <c r="C34" s="33"/>
      <c r="D34" s="34">
        <f>SUM(D5:D33)</f>
        <v>13460</v>
      </c>
      <c r="E34" s="34">
        <f>SUM(E5:E33)</f>
        <v>944</v>
      </c>
      <c r="F34" s="48">
        <f t="shared" si="0"/>
        <v>0.27407132243684995</v>
      </c>
      <c r="G34" s="34">
        <f t="shared" ref="G34:N34" si="2">SUM(G5:G33)</f>
        <v>3689</v>
      </c>
      <c r="H34" s="34">
        <f t="shared" si="2"/>
        <v>51</v>
      </c>
      <c r="I34" s="34">
        <f t="shared" si="2"/>
        <v>3638</v>
      </c>
      <c r="J34" s="34">
        <f t="shared" si="2"/>
        <v>2785</v>
      </c>
      <c r="K34" s="34">
        <f t="shared" si="2"/>
        <v>232</v>
      </c>
      <c r="L34" s="34">
        <f t="shared" si="2"/>
        <v>213</v>
      </c>
      <c r="M34" s="34">
        <f t="shared" si="2"/>
        <v>209</v>
      </c>
      <c r="N34" s="34">
        <f t="shared" si="2"/>
        <v>199</v>
      </c>
    </row>
    <row r="35" spans="1:14" s="36" customFormat="1" ht="25.15" customHeight="1" x14ac:dyDescent="0.25">
      <c r="B35" s="49" t="s">
        <v>183</v>
      </c>
      <c r="C35" s="50"/>
      <c r="D35" s="50"/>
      <c r="E35" s="50"/>
      <c r="F35" s="50"/>
      <c r="G35" s="50"/>
      <c r="H35" s="50"/>
      <c r="I35" s="50"/>
      <c r="J35" s="34">
        <v>13</v>
      </c>
      <c r="K35" s="34">
        <v>1</v>
      </c>
      <c r="L35" s="34">
        <v>1</v>
      </c>
      <c r="M35" s="34">
        <v>0</v>
      </c>
      <c r="N35" s="34">
        <v>0</v>
      </c>
    </row>
  </sheetData>
  <mergeCells count="4">
    <mergeCell ref="A1:N1"/>
    <mergeCell ref="A2:N2"/>
    <mergeCell ref="A3:N3"/>
    <mergeCell ref="C35:I35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59" fitToHeight="2" orientation="landscape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Normal="100" workbookViewId="0">
      <selection sqref="A1:M1"/>
    </sheetView>
  </sheetViews>
  <sheetFormatPr baseColWidth="10" defaultRowHeight="12.75" x14ac:dyDescent="0.2"/>
  <cols>
    <col min="1" max="1" width="9.5703125" style="21" bestFit="1" customWidth="1"/>
    <col min="2" max="2" width="27.7109375" style="21" bestFit="1" customWidth="1"/>
    <col min="3" max="3" width="5.5703125" style="27" bestFit="1" customWidth="1"/>
    <col min="4" max="5" width="12.28515625" style="28" customWidth="1"/>
    <col min="6" max="6" width="12.5703125" style="28" customWidth="1"/>
    <col min="7" max="7" width="12.7109375" style="28" bestFit="1" customWidth="1"/>
    <col min="8" max="8" width="12.7109375" style="28" customWidth="1"/>
    <col min="9" max="9" width="10.85546875" style="28" customWidth="1"/>
    <col min="10" max="13" width="20.7109375" style="30" customWidth="1"/>
    <col min="14" max="16384" width="11.42578125" style="21"/>
  </cols>
  <sheetData>
    <row r="1" spans="1:13" ht="19.899999999999999" customHeight="1" x14ac:dyDescent="0.2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9.899999999999999" customHeight="1" x14ac:dyDescent="0.2">
      <c r="A2" s="22" t="s">
        <v>222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3" customFormat="1" ht="19.899999999999999" customHeight="1" x14ac:dyDescent="0.2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s="27" customFormat="1" ht="70.150000000000006" customHeight="1" x14ac:dyDescent="0.2">
      <c r="A4" s="24" t="s">
        <v>2</v>
      </c>
      <c r="B4" s="24" t="s">
        <v>0</v>
      </c>
      <c r="C4" s="24" t="s">
        <v>22</v>
      </c>
      <c r="D4" s="25" t="s">
        <v>3</v>
      </c>
      <c r="E4" s="25" t="s">
        <v>33</v>
      </c>
      <c r="F4" s="25" t="s">
        <v>4</v>
      </c>
      <c r="G4" s="25" t="s">
        <v>5</v>
      </c>
      <c r="H4" s="25" t="s">
        <v>6</v>
      </c>
      <c r="I4" s="25" t="s">
        <v>7</v>
      </c>
      <c r="J4" s="26" t="s">
        <v>31</v>
      </c>
      <c r="K4" s="26" t="s">
        <v>188</v>
      </c>
      <c r="L4" s="26" t="s">
        <v>189</v>
      </c>
      <c r="M4" s="26" t="s">
        <v>32</v>
      </c>
    </row>
    <row r="5" spans="1:13" ht="19.899999999999999" customHeight="1" x14ac:dyDescent="0.2">
      <c r="A5" s="27" t="s">
        <v>190</v>
      </c>
      <c r="B5" s="21" t="s">
        <v>191</v>
      </c>
      <c r="C5" s="27">
        <v>4</v>
      </c>
      <c r="D5" s="28">
        <v>86</v>
      </c>
      <c r="E5" s="28">
        <v>5</v>
      </c>
      <c r="F5" s="29">
        <f>G5/D5</f>
        <v>0.29069767441860467</v>
      </c>
      <c r="G5" s="28">
        <v>25</v>
      </c>
      <c r="H5" s="28">
        <v>0</v>
      </c>
      <c r="I5" s="28">
        <f>G5-H5</f>
        <v>25</v>
      </c>
      <c r="J5" s="30">
        <v>19</v>
      </c>
      <c r="K5" s="30">
        <v>2</v>
      </c>
      <c r="L5" s="30">
        <v>1</v>
      </c>
      <c r="M5" s="30">
        <v>3</v>
      </c>
    </row>
    <row r="6" spans="1:13" ht="19.899999999999999" customHeight="1" x14ac:dyDescent="0.2">
      <c r="A6" s="27" t="s">
        <v>192</v>
      </c>
      <c r="B6" s="21" t="s">
        <v>193</v>
      </c>
      <c r="C6" s="27">
        <v>4</v>
      </c>
      <c r="D6" s="28">
        <v>63</v>
      </c>
      <c r="E6" s="28">
        <v>2</v>
      </c>
      <c r="F6" s="29">
        <f t="shared" ref="F6:F21" si="0">G6/D6</f>
        <v>0.46031746031746029</v>
      </c>
      <c r="G6" s="28">
        <v>29</v>
      </c>
      <c r="H6" s="28">
        <v>2</v>
      </c>
      <c r="I6" s="28">
        <f t="shared" ref="I6:I20" si="1">G6-H6</f>
        <v>27</v>
      </c>
      <c r="J6" s="30">
        <v>20</v>
      </c>
      <c r="K6" s="30">
        <v>5</v>
      </c>
      <c r="L6" s="30">
        <v>0</v>
      </c>
      <c r="M6" s="30">
        <v>2</v>
      </c>
    </row>
    <row r="7" spans="1:13" ht="19.899999999999999" customHeight="1" x14ac:dyDescent="0.2">
      <c r="A7" s="27" t="s">
        <v>194</v>
      </c>
      <c r="B7" s="21" t="s">
        <v>195</v>
      </c>
      <c r="C7" s="27">
        <v>4</v>
      </c>
      <c r="D7" s="28">
        <v>215</v>
      </c>
      <c r="E7" s="28">
        <v>24</v>
      </c>
      <c r="F7" s="29">
        <f t="shared" si="0"/>
        <v>0.52558139534883719</v>
      </c>
      <c r="G7" s="28">
        <v>113</v>
      </c>
      <c r="H7" s="28">
        <v>1</v>
      </c>
      <c r="I7" s="28">
        <f t="shared" si="1"/>
        <v>112</v>
      </c>
      <c r="J7" s="30">
        <v>82</v>
      </c>
      <c r="K7" s="30">
        <v>9</v>
      </c>
      <c r="L7" s="30">
        <v>17</v>
      </c>
      <c r="M7" s="30">
        <v>4</v>
      </c>
    </row>
    <row r="8" spans="1:13" ht="19.899999999999999" customHeight="1" x14ac:dyDescent="0.2">
      <c r="A8" s="27" t="s">
        <v>196</v>
      </c>
      <c r="B8" s="21" t="s">
        <v>197</v>
      </c>
      <c r="C8" s="27">
        <v>4</v>
      </c>
      <c r="D8" s="28">
        <v>130</v>
      </c>
      <c r="E8" s="28">
        <v>10</v>
      </c>
      <c r="F8" s="29">
        <f t="shared" si="0"/>
        <v>0.45384615384615384</v>
      </c>
      <c r="G8" s="28">
        <v>59</v>
      </c>
      <c r="H8" s="28">
        <v>1</v>
      </c>
      <c r="I8" s="28">
        <f t="shared" si="1"/>
        <v>58</v>
      </c>
      <c r="J8" s="30">
        <v>50</v>
      </c>
      <c r="K8" s="30">
        <v>0</v>
      </c>
      <c r="L8" s="30">
        <v>5</v>
      </c>
      <c r="M8" s="30">
        <v>3</v>
      </c>
    </row>
    <row r="9" spans="1:13" ht="19.899999999999999" customHeight="1" x14ac:dyDescent="0.2">
      <c r="A9" s="27" t="s">
        <v>198</v>
      </c>
      <c r="B9" s="21" t="s">
        <v>199</v>
      </c>
      <c r="C9" s="27">
        <v>4</v>
      </c>
      <c r="D9" s="28">
        <v>271</v>
      </c>
      <c r="E9" s="28">
        <v>11</v>
      </c>
      <c r="F9" s="29">
        <f t="shared" si="0"/>
        <v>0.24354243542435425</v>
      </c>
      <c r="G9" s="28">
        <v>66</v>
      </c>
      <c r="H9" s="28">
        <v>2</v>
      </c>
      <c r="I9" s="28">
        <f t="shared" si="1"/>
        <v>64</v>
      </c>
      <c r="J9" s="30">
        <v>48</v>
      </c>
      <c r="K9" s="30">
        <v>6</v>
      </c>
      <c r="L9" s="30">
        <v>4</v>
      </c>
      <c r="M9" s="30">
        <v>6</v>
      </c>
    </row>
    <row r="10" spans="1:13" ht="19.899999999999999" customHeight="1" x14ac:dyDescent="0.2">
      <c r="A10" s="27" t="s">
        <v>200</v>
      </c>
      <c r="B10" s="21" t="s">
        <v>201</v>
      </c>
      <c r="C10" s="27">
        <v>4</v>
      </c>
      <c r="D10" s="28">
        <v>152</v>
      </c>
      <c r="E10" s="28">
        <v>13</v>
      </c>
      <c r="F10" s="29">
        <f t="shared" si="0"/>
        <v>0.50657894736842102</v>
      </c>
      <c r="G10" s="28">
        <v>77</v>
      </c>
      <c r="H10" s="28">
        <v>0</v>
      </c>
      <c r="I10" s="28">
        <f t="shared" si="1"/>
        <v>77</v>
      </c>
      <c r="J10" s="30">
        <v>66</v>
      </c>
      <c r="K10" s="30">
        <v>4</v>
      </c>
      <c r="L10" s="30">
        <v>5</v>
      </c>
      <c r="M10" s="30">
        <v>2</v>
      </c>
    </row>
    <row r="11" spans="1:13" ht="19.899999999999999" customHeight="1" x14ac:dyDescent="0.2">
      <c r="A11" s="27" t="s">
        <v>202</v>
      </c>
      <c r="B11" s="21" t="s">
        <v>203</v>
      </c>
      <c r="C11" s="27">
        <v>4</v>
      </c>
      <c r="D11" s="28">
        <v>77</v>
      </c>
      <c r="E11" s="28">
        <v>13</v>
      </c>
      <c r="F11" s="29">
        <f t="shared" si="0"/>
        <v>0.5714285714285714</v>
      </c>
      <c r="G11" s="28">
        <v>44</v>
      </c>
      <c r="H11" s="28">
        <v>0</v>
      </c>
      <c r="I11" s="28">
        <f t="shared" si="1"/>
        <v>44</v>
      </c>
      <c r="J11" s="30">
        <v>39</v>
      </c>
      <c r="K11" s="30">
        <v>1</v>
      </c>
      <c r="L11" s="30">
        <v>1</v>
      </c>
      <c r="M11" s="30">
        <v>3</v>
      </c>
    </row>
    <row r="12" spans="1:13" ht="19.899999999999999" customHeight="1" x14ac:dyDescent="0.2">
      <c r="A12" s="27" t="s">
        <v>204</v>
      </c>
      <c r="B12" s="21" t="s">
        <v>205</v>
      </c>
      <c r="C12" s="27">
        <v>4</v>
      </c>
      <c r="D12" s="28">
        <v>101</v>
      </c>
      <c r="E12" s="28">
        <v>9</v>
      </c>
      <c r="F12" s="29">
        <f t="shared" si="0"/>
        <v>0.51485148514851486</v>
      </c>
      <c r="G12" s="28">
        <v>52</v>
      </c>
      <c r="H12" s="28">
        <v>1</v>
      </c>
      <c r="I12" s="28">
        <f t="shared" si="1"/>
        <v>51</v>
      </c>
      <c r="J12" s="30">
        <v>41</v>
      </c>
      <c r="K12" s="30">
        <v>0</v>
      </c>
      <c r="L12" s="30">
        <v>4</v>
      </c>
      <c r="M12" s="30">
        <v>6</v>
      </c>
    </row>
    <row r="13" spans="1:13" ht="19.899999999999999" customHeight="1" x14ac:dyDescent="0.2">
      <c r="A13" s="27" t="s">
        <v>206</v>
      </c>
      <c r="B13" s="21" t="s">
        <v>207</v>
      </c>
      <c r="C13" s="27">
        <v>4</v>
      </c>
      <c r="D13" s="28">
        <v>68</v>
      </c>
      <c r="E13" s="28">
        <v>9</v>
      </c>
      <c r="F13" s="29">
        <f t="shared" si="0"/>
        <v>0.58823529411764708</v>
      </c>
      <c r="G13" s="28">
        <v>40</v>
      </c>
      <c r="H13" s="28">
        <v>0</v>
      </c>
      <c r="I13" s="28">
        <f t="shared" si="1"/>
        <v>40</v>
      </c>
      <c r="J13" s="30">
        <v>36</v>
      </c>
      <c r="K13" s="30">
        <v>1</v>
      </c>
      <c r="L13" s="30">
        <v>0</v>
      </c>
      <c r="M13" s="30">
        <v>3</v>
      </c>
    </row>
    <row r="14" spans="1:13" ht="19.899999999999999" customHeight="1" x14ac:dyDescent="0.2">
      <c r="A14" s="27" t="s">
        <v>208</v>
      </c>
      <c r="B14" s="21" t="s">
        <v>209</v>
      </c>
      <c r="C14" s="27">
        <v>4</v>
      </c>
      <c r="D14" s="28">
        <v>130</v>
      </c>
      <c r="E14" s="28">
        <v>13</v>
      </c>
      <c r="F14" s="29">
        <f t="shared" si="0"/>
        <v>0.44615384615384618</v>
      </c>
      <c r="G14" s="28">
        <v>58</v>
      </c>
      <c r="H14" s="28">
        <v>0</v>
      </c>
      <c r="I14" s="28">
        <f t="shared" si="1"/>
        <v>58</v>
      </c>
      <c r="J14" s="30">
        <v>48</v>
      </c>
      <c r="K14" s="30">
        <v>1</v>
      </c>
      <c r="L14" s="30">
        <v>6</v>
      </c>
      <c r="M14" s="30">
        <v>3</v>
      </c>
    </row>
    <row r="15" spans="1:13" ht="19.899999999999999" customHeight="1" x14ac:dyDescent="0.2">
      <c r="A15" s="27" t="s">
        <v>210</v>
      </c>
      <c r="B15" s="21" t="s">
        <v>211</v>
      </c>
      <c r="C15" s="27">
        <v>4</v>
      </c>
      <c r="D15" s="28">
        <v>100</v>
      </c>
      <c r="E15" s="28">
        <v>5</v>
      </c>
      <c r="F15" s="29">
        <f t="shared" si="0"/>
        <v>0.41</v>
      </c>
      <c r="G15" s="28">
        <v>41</v>
      </c>
      <c r="H15" s="28">
        <v>1</v>
      </c>
      <c r="I15" s="28">
        <f t="shared" si="1"/>
        <v>40</v>
      </c>
      <c r="J15" s="30">
        <v>29</v>
      </c>
      <c r="K15" s="30">
        <v>3</v>
      </c>
      <c r="L15" s="30">
        <v>6</v>
      </c>
      <c r="M15" s="30">
        <v>2</v>
      </c>
    </row>
    <row r="16" spans="1:13" ht="19.899999999999999" customHeight="1" x14ac:dyDescent="0.2">
      <c r="A16" s="27" t="s">
        <v>212</v>
      </c>
      <c r="B16" s="21" t="s">
        <v>213</v>
      </c>
      <c r="C16" s="27">
        <v>4</v>
      </c>
      <c r="D16" s="28">
        <v>150</v>
      </c>
      <c r="E16" s="28">
        <v>9</v>
      </c>
      <c r="F16" s="29">
        <f t="shared" si="0"/>
        <v>0.38</v>
      </c>
      <c r="G16" s="28">
        <v>57</v>
      </c>
      <c r="H16" s="28">
        <v>1</v>
      </c>
      <c r="I16" s="28">
        <f t="shared" si="1"/>
        <v>56</v>
      </c>
      <c r="J16" s="30">
        <v>39</v>
      </c>
      <c r="K16" s="30">
        <v>7</v>
      </c>
      <c r="L16" s="30">
        <v>7</v>
      </c>
      <c r="M16" s="30">
        <v>3</v>
      </c>
    </row>
    <row r="17" spans="1:13" ht="19.899999999999999" customHeight="1" x14ac:dyDescent="0.2">
      <c r="A17" s="27" t="s">
        <v>214</v>
      </c>
      <c r="B17" s="21" t="s">
        <v>215</v>
      </c>
      <c r="C17" s="27">
        <v>4</v>
      </c>
      <c r="D17" s="28">
        <v>78</v>
      </c>
      <c r="E17" s="28">
        <v>18</v>
      </c>
      <c r="F17" s="29">
        <f t="shared" si="0"/>
        <v>0.52564102564102566</v>
      </c>
      <c r="G17" s="28">
        <v>41</v>
      </c>
      <c r="H17" s="28">
        <v>2</v>
      </c>
      <c r="I17" s="28">
        <f t="shared" si="1"/>
        <v>39</v>
      </c>
      <c r="J17" s="30">
        <v>27</v>
      </c>
      <c r="K17" s="30">
        <v>4</v>
      </c>
      <c r="L17" s="30">
        <v>6</v>
      </c>
      <c r="M17" s="30">
        <v>2</v>
      </c>
    </row>
    <row r="18" spans="1:13" ht="19.899999999999999" customHeight="1" x14ac:dyDescent="0.2">
      <c r="A18" s="27" t="s">
        <v>216</v>
      </c>
      <c r="B18" s="21" t="s">
        <v>217</v>
      </c>
      <c r="C18" s="27">
        <v>4</v>
      </c>
      <c r="D18" s="28">
        <v>22</v>
      </c>
      <c r="E18" s="28">
        <v>1</v>
      </c>
      <c r="F18" s="29">
        <f t="shared" si="0"/>
        <v>0.40909090909090912</v>
      </c>
      <c r="G18" s="28">
        <v>9</v>
      </c>
      <c r="H18" s="28">
        <v>0</v>
      </c>
      <c r="I18" s="28">
        <f t="shared" si="1"/>
        <v>9</v>
      </c>
      <c r="J18" s="30">
        <v>2</v>
      </c>
      <c r="K18" s="30">
        <v>0</v>
      </c>
      <c r="L18" s="30">
        <v>0</v>
      </c>
      <c r="M18" s="30">
        <v>7</v>
      </c>
    </row>
    <row r="19" spans="1:13" ht="19.899999999999999" customHeight="1" x14ac:dyDescent="0.2">
      <c r="A19" s="27" t="s">
        <v>218</v>
      </c>
      <c r="B19" s="21" t="s">
        <v>219</v>
      </c>
      <c r="C19" s="27">
        <v>4</v>
      </c>
      <c r="D19" s="28">
        <v>89</v>
      </c>
      <c r="E19" s="28">
        <v>8</v>
      </c>
      <c r="F19" s="29">
        <f t="shared" si="0"/>
        <v>0.5280898876404494</v>
      </c>
      <c r="G19" s="28">
        <v>47</v>
      </c>
      <c r="H19" s="28">
        <v>0</v>
      </c>
      <c r="I19" s="28">
        <f t="shared" si="1"/>
        <v>47</v>
      </c>
      <c r="J19" s="30">
        <v>41</v>
      </c>
      <c r="K19" s="30">
        <v>2</v>
      </c>
      <c r="L19" s="30">
        <v>2</v>
      </c>
      <c r="M19" s="30">
        <v>2</v>
      </c>
    </row>
    <row r="20" spans="1:13" ht="19.899999999999999" customHeight="1" x14ac:dyDescent="0.2">
      <c r="A20" s="27" t="s">
        <v>220</v>
      </c>
      <c r="B20" s="21" t="s">
        <v>221</v>
      </c>
      <c r="C20" s="27">
        <v>4</v>
      </c>
      <c r="D20" s="28">
        <v>361</v>
      </c>
      <c r="E20" s="28">
        <v>45</v>
      </c>
      <c r="F20" s="29">
        <f t="shared" si="0"/>
        <v>0.34349030470914127</v>
      </c>
      <c r="G20" s="28">
        <v>124</v>
      </c>
      <c r="H20" s="28">
        <v>2</v>
      </c>
      <c r="I20" s="28">
        <f t="shared" si="1"/>
        <v>122</v>
      </c>
      <c r="J20" s="30">
        <v>82</v>
      </c>
      <c r="K20" s="30">
        <v>9</v>
      </c>
      <c r="L20" s="30">
        <v>11</v>
      </c>
      <c r="M20" s="30">
        <v>20</v>
      </c>
    </row>
    <row r="21" spans="1:13" s="36" customFormat="1" ht="25.15" customHeight="1" x14ac:dyDescent="0.25">
      <c r="B21" s="32" t="s">
        <v>1</v>
      </c>
      <c r="C21" s="33"/>
      <c r="D21" s="34">
        <f>SUM(D5:D20)</f>
        <v>2093</v>
      </c>
      <c r="E21" s="34">
        <f>SUM(E5:E20)</f>
        <v>195</v>
      </c>
      <c r="F21" s="35">
        <f t="shared" si="0"/>
        <v>0.42140468227424749</v>
      </c>
      <c r="G21" s="34">
        <f t="shared" ref="G21:M21" si="2">SUM(G5:G20)</f>
        <v>882</v>
      </c>
      <c r="H21" s="34">
        <f t="shared" si="2"/>
        <v>13</v>
      </c>
      <c r="I21" s="34">
        <f t="shared" si="2"/>
        <v>869</v>
      </c>
      <c r="J21" s="34">
        <f t="shared" si="2"/>
        <v>669</v>
      </c>
      <c r="K21" s="34">
        <f t="shared" si="2"/>
        <v>54</v>
      </c>
      <c r="L21" s="34">
        <f t="shared" si="2"/>
        <v>75</v>
      </c>
      <c r="M21" s="34">
        <f t="shared" si="2"/>
        <v>71</v>
      </c>
    </row>
    <row r="22" spans="1:13" s="36" customFormat="1" ht="25.15" customHeight="1" x14ac:dyDescent="0.25">
      <c r="B22" s="32" t="s">
        <v>30</v>
      </c>
      <c r="C22" s="47"/>
      <c r="D22" s="47"/>
      <c r="E22" s="47"/>
      <c r="F22" s="47"/>
      <c r="G22" s="47"/>
      <c r="H22" s="47"/>
      <c r="I22" s="47"/>
      <c r="J22" s="34">
        <v>12</v>
      </c>
      <c r="K22" s="34">
        <v>1</v>
      </c>
      <c r="L22" s="34">
        <v>1</v>
      </c>
      <c r="M22" s="34">
        <v>1</v>
      </c>
    </row>
  </sheetData>
  <mergeCells count="4">
    <mergeCell ref="A1:M1"/>
    <mergeCell ref="A2:M2"/>
    <mergeCell ref="A3:M3"/>
    <mergeCell ref="C22:I22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6" fitToHeight="0" orientation="landscape"/>
  <headerFooter alignWithMargins="0">
    <oddHeader>&amp;A</oddHeader>
    <oddFooter>&amp;R&amp;D 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zoomScaleNormal="100" workbookViewId="0">
      <selection sqref="A1:M1"/>
    </sheetView>
  </sheetViews>
  <sheetFormatPr baseColWidth="10" defaultRowHeight="12.75" x14ac:dyDescent="0.2"/>
  <cols>
    <col min="1" max="1" width="9.5703125" style="21" bestFit="1" customWidth="1"/>
    <col min="2" max="2" width="23.28515625" style="21" bestFit="1" customWidth="1"/>
    <col min="3" max="3" width="5.5703125" style="27" bestFit="1" customWidth="1"/>
    <col min="4" max="5" width="12.28515625" style="28" customWidth="1"/>
    <col min="6" max="6" width="12.5703125" style="28" customWidth="1"/>
    <col min="7" max="8" width="12.7109375" style="28" customWidth="1"/>
    <col min="9" max="9" width="10.85546875" style="28" customWidth="1"/>
    <col min="10" max="13" width="20.7109375" style="30" customWidth="1"/>
    <col min="14" max="255" width="11.42578125" style="21"/>
    <col min="256" max="256" width="9.5703125" style="21" bestFit="1" customWidth="1"/>
    <col min="257" max="257" width="23.28515625" style="21" bestFit="1" customWidth="1"/>
    <col min="258" max="258" width="5.5703125" style="21" bestFit="1" customWidth="1"/>
    <col min="259" max="260" width="12.28515625" style="21" customWidth="1"/>
    <col min="261" max="261" width="12.5703125" style="21" customWidth="1"/>
    <col min="262" max="262" width="12.42578125" style="21" bestFit="1" customWidth="1"/>
    <col min="263" max="264" width="11.7109375" style="21" customWidth="1"/>
    <col min="265" max="265" width="13.7109375" style="21" customWidth="1"/>
    <col min="266" max="266" width="14.42578125" style="21" bestFit="1" customWidth="1"/>
    <col min="267" max="267" width="20" style="21" bestFit="1" customWidth="1"/>
    <col min="268" max="268" width="13.28515625" style="21" bestFit="1" customWidth="1"/>
    <col min="269" max="511" width="11.42578125" style="21"/>
    <col min="512" max="512" width="9.5703125" style="21" bestFit="1" customWidth="1"/>
    <col min="513" max="513" width="23.28515625" style="21" bestFit="1" customWidth="1"/>
    <col min="514" max="514" width="5.5703125" style="21" bestFit="1" customWidth="1"/>
    <col min="515" max="516" width="12.28515625" style="21" customWidth="1"/>
    <col min="517" max="517" width="12.5703125" style="21" customWidth="1"/>
    <col min="518" max="518" width="12.42578125" style="21" bestFit="1" customWidth="1"/>
    <col min="519" max="520" width="11.7109375" style="21" customWidth="1"/>
    <col min="521" max="521" width="13.7109375" style="21" customWidth="1"/>
    <col min="522" max="522" width="14.42578125" style="21" bestFit="1" customWidth="1"/>
    <col min="523" max="523" width="20" style="21" bestFit="1" customWidth="1"/>
    <col min="524" max="524" width="13.28515625" style="21" bestFit="1" customWidth="1"/>
    <col min="525" max="767" width="11.42578125" style="21"/>
    <col min="768" max="768" width="9.5703125" style="21" bestFit="1" customWidth="1"/>
    <col min="769" max="769" width="23.28515625" style="21" bestFit="1" customWidth="1"/>
    <col min="770" max="770" width="5.5703125" style="21" bestFit="1" customWidth="1"/>
    <col min="771" max="772" width="12.28515625" style="21" customWidth="1"/>
    <col min="773" max="773" width="12.5703125" style="21" customWidth="1"/>
    <col min="774" max="774" width="12.42578125" style="21" bestFit="1" customWidth="1"/>
    <col min="775" max="776" width="11.7109375" style="21" customWidth="1"/>
    <col min="777" max="777" width="13.7109375" style="21" customWidth="1"/>
    <col min="778" max="778" width="14.42578125" style="21" bestFit="1" customWidth="1"/>
    <col min="779" max="779" width="20" style="21" bestFit="1" customWidth="1"/>
    <col min="780" max="780" width="13.28515625" style="21" bestFit="1" customWidth="1"/>
    <col min="781" max="1023" width="11.42578125" style="21"/>
    <col min="1024" max="1024" width="9.5703125" style="21" bestFit="1" customWidth="1"/>
    <col min="1025" max="1025" width="23.28515625" style="21" bestFit="1" customWidth="1"/>
    <col min="1026" max="1026" width="5.5703125" style="21" bestFit="1" customWidth="1"/>
    <col min="1027" max="1028" width="12.28515625" style="21" customWidth="1"/>
    <col min="1029" max="1029" width="12.5703125" style="21" customWidth="1"/>
    <col min="1030" max="1030" width="12.42578125" style="21" bestFit="1" customWidth="1"/>
    <col min="1031" max="1032" width="11.7109375" style="21" customWidth="1"/>
    <col min="1033" max="1033" width="13.7109375" style="21" customWidth="1"/>
    <col min="1034" max="1034" width="14.42578125" style="21" bestFit="1" customWidth="1"/>
    <col min="1035" max="1035" width="20" style="21" bestFit="1" customWidth="1"/>
    <col min="1036" max="1036" width="13.28515625" style="21" bestFit="1" customWidth="1"/>
    <col min="1037" max="1279" width="11.42578125" style="21"/>
    <col min="1280" max="1280" width="9.5703125" style="21" bestFit="1" customWidth="1"/>
    <col min="1281" max="1281" width="23.28515625" style="21" bestFit="1" customWidth="1"/>
    <col min="1282" max="1282" width="5.5703125" style="21" bestFit="1" customWidth="1"/>
    <col min="1283" max="1284" width="12.28515625" style="21" customWidth="1"/>
    <col min="1285" max="1285" width="12.5703125" style="21" customWidth="1"/>
    <col min="1286" max="1286" width="12.42578125" style="21" bestFit="1" customWidth="1"/>
    <col min="1287" max="1288" width="11.7109375" style="21" customWidth="1"/>
    <col min="1289" max="1289" width="13.7109375" style="21" customWidth="1"/>
    <col min="1290" max="1290" width="14.42578125" style="21" bestFit="1" customWidth="1"/>
    <col min="1291" max="1291" width="20" style="21" bestFit="1" customWidth="1"/>
    <col min="1292" max="1292" width="13.28515625" style="21" bestFit="1" customWidth="1"/>
    <col min="1293" max="1535" width="11.42578125" style="21"/>
    <col min="1536" max="1536" width="9.5703125" style="21" bestFit="1" customWidth="1"/>
    <col min="1537" max="1537" width="23.28515625" style="21" bestFit="1" customWidth="1"/>
    <col min="1538" max="1538" width="5.5703125" style="21" bestFit="1" customWidth="1"/>
    <col min="1539" max="1540" width="12.28515625" style="21" customWidth="1"/>
    <col min="1541" max="1541" width="12.5703125" style="21" customWidth="1"/>
    <col min="1542" max="1542" width="12.42578125" style="21" bestFit="1" customWidth="1"/>
    <col min="1543" max="1544" width="11.7109375" style="21" customWidth="1"/>
    <col min="1545" max="1545" width="13.7109375" style="21" customWidth="1"/>
    <col min="1546" max="1546" width="14.42578125" style="21" bestFit="1" customWidth="1"/>
    <col min="1547" max="1547" width="20" style="21" bestFit="1" customWidth="1"/>
    <col min="1548" max="1548" width="13.28515625" style="21" bestFit="1" customWidth="1"/>
    <col min="1549" max="1791" width="11.42578125" style="21"/>
    <col min="1792" max="1792" width="9.5703125" style="21" bestFit="1" customWidth="1"/>
    <col min="1793" max="1793" width="23.28515625" style="21" bestFit="1" customWidth="1"/>
    <col min="1794" max="1794" width="5.5703125" style="21" bestFit="1" customWidth="1"/>
    <col min="1795" max="1796" width="12.28515625" style="21" customWidth="1"/>
    <col min="1797" max="1797" width="12.5703125" style="21" customWidth="1"/>
    <col min="1798" max="1798" width="12.42578125" style="21" bestFit="1" customWidth="1"/>
    <col min="1799" max="1800" width="11.7109375" style="21" customWidth="1"/>
    <col min="1801" max="1801" width="13.7109375" style="21" customWidth="1"/>
    <col min="1802" max="1802" width="14.42578125" style="21" bestFit="1" customWidth="1"/>
    <col min="1803" max="1803" width="20" style="21" bestFit="1" customWidth="1"/>
    <col min="1804" max="1804" width="13.28515625" style="21" bestFit="1" customWidth="1"/>
    <col min="1805" max="2047" width="11.42578125" style="21"/>
    <col min="2048" max="2048" width="9.5703125" style="21" bestFit="1" customWidth="1"/>
    <col min="2049" max="2049" width="23.28515625" style="21" bestFit="1" customWidth="1"/>
    <col min="2050" max="2050" width="5.5703125" style="21" bestFit="1" customWidth="1"/>
    <col min="2051" max="2052" width="12.28515625" style="21" customWidth="1"/>
    <col min="2053" max="2053" width="12.5703125" style="21" customWidth="1"/>
    <col min="2054" max="2054" width="12.42578125" style="21" bestFit="1" customWidth="1"/>
    <col min="2055" max="2056" width="11.7109375" style="21" customWidth="1"/>
    <col min="2057" max="2057" width="13.7109375" style="21" customWidth="1"/>
    <col min="2058" max="2058" width="14.42578125" style="21" bestFit="1" customWidth="1"/>
    <col min="2059" max="2059" width="20" style="21" bestFit="1" customWidth="1"/>
    <col min="2060" max="2060" width="13.28515625" style="21" bestFit="1" customWidth="1"/>
    <col min="2061" max="2303" width="11.42578125" style="21"/>
    <col min="2304" max="2304" width="9.5703125" style="21" bestFit="1" customWidth="1"/>
    <col min="2305" max="2305" width="23.28515625" style="21" bestFit="1" customWidth="1"/>
    <col min="2306" max="2306" width="5.5703125" style="21" bestFit="1" customWidth="1"/>
    <col min="2307" max="2308" width="12.28515625" style="21" customWidth="1"/>
    <col min="2309" max="2309" width="12.5703125" style="21" customWidth="1"/>
    <col min="2310" max="2310" width="12.42578125" style="21" bestFit="1" customWidth="1"/>
    <col min="2311" max="2312" width="11.7109375" style="21" customWidth="1"/>
    <col min="2313" max="2313" width="13.7109375" style="21" customWidth="1"/>
    <col min="2314" max="2314" width="14.42578125" style="21" bestFit="1" customWidth="1"/>
    <col min="2315" max="2315" width="20" style="21" bestFit="1" customWidth="1"/>
    <col min="2316" max="2316" width="13.28515625" style="21" bestFit="1" customWidth="1"/>
    <col min="2317" max="2559" width="11.42578125" style="21"/>
    <col min="2560" max="2560" width="9.5703125" style="21" bestFit="1" customWidth="1"/>
    <col min="2561" max="2561" width="23.28515625" style="21" bestFit="1" customWidth="1"/>
    <col min="2562" max="2562" width="5.5703125" style="21" bestFit="1" customWidth="1"/>
    <col min="2563" max="2564" width="12.28515625" style="21" customWidth="1"/>
    <col min="2565" max="2565" width="12.5703125" style="21" customWidth="1"/>
    <col min="2566" max="2566" width="12.42578125" style="21" bestFit="1" customWidth="1"/>
    <col min="2567" max="2568" width="11.7109375" style="21" customWidth="1"/>
    <col min="2569" max="2569" width="13.7109375" style="21" customWidth="1"/>
    <col min="2570" max="2570" width="14.42578125" style="21" bestFit="1" customWidth="1"/>
    <col min="2571" max="2571" width="20" style="21" bestFit="1" customWidth="1"/>
    <col min="2572" max="2572" width="13.28515625" style="21" bestFit="1" customWidth="1"/>
    <col min="2573" max="2815" width="11.42578125" style="21"/>
    <col min="2816" max="2816" width="9.5703125" style="21" bestFit="1" customWidth="1"/>
    <col min="2817" max="2817" width="23.28515625" style="21" bestFit="1" customWidth="1"/>
    <col min="2818" max="2818" width="5.5703125" style="21" bestFit="1" customWidth="1"/>
    <col min="2819" max="2820" width="12.28515625" style="21" customWidth="1"/>
    <col min="2821" max="2821" width="12.5703125" style="21" customWidth="1"/>
    <col min="2822" max="2822" width="12.42578125" style="21" bestFit="1" customWidth="1"/>
    <col min="2823" max="2824" width="11.7109375" style="21" customWidth="1"/>
    <col min="2825" max="2825" width="13.7109375" style="21" customWidth="1"/>
    <col min="2826" max="2826" width="14.42578125" style="21" bestFit="1" customWidth="1"/>
    <col min="2827" max="2827" width="20" style="21" bestFit="1" customWidth="1"/>
    <col min="2828" max="2828" width="13.28515625" style="21" bestFit="1" customWidth="1"/>
    <col min="2829" max="3071" width="11.42578125" style="21"/>
    <col min="3072" max="3072" width="9.5703125" style="21" bestFit="1" customWidth="1"/>
    <col min="3073" max="3073" width="23.28515625" style="21" bestFit="1" customWidth="1"/>
    <col min="3074" max="3074" width="5.5703125" style="21" bestFit="1" customWidth="1"/>
    <col min="3075" max="3076" width="12.28515625" style="21" customWidth="1"/>
    <col min="3077" max="3077" width="12.5703125" style="21" customWidth="1"/>
    <col min="3078" max="3078" width="12.42578125" style="21" bestFit="1" customWidth="1"/>
    <col min="3079" max="3080" width="11.7109375" style="21" customWidth="1"/>
    <col min="3081" max="3081" width="13.7109375" style="21" customWidth="1"/>
    <col min="3082" max="3082" width="14.42578125" style="21" bestFit="1" customWidth="1"/>
    <col min="3083" max="3083" width="20" style="21" bestFit="1" customWidth="1"/>
    <col min="3084" max="3084" width="13.28515625" style="21" bestFit="1" customWidth="1"/>
    <col min="3085" max="3327" width="11.42578125" style="21"/>
    <col min="3328" max="3328" width="9.5703125" style="21" bestFit="1" customWidth="1"/>
    <col min="3329" max="3329" width="23.28515625" style="21" bestFit="1" customWidth="1"/>
    <col min="3330" max="3330" width="5.5703125" style="21" bestFit="1" customWidth="1"/>
    <col min="3331" max="3332" width="12.28515625" style="21" customWidth="1"/>
    <col min="3333" max="3333" width="12.5703125" style="21" customWidth="1"/>
    <col min="3334" max="3334" width="12.42578125" style="21" bestFit="1" customWidth="1"/>
    <col min="3335" max="3336" width="11.7109375" style="21" customWidth="1"/>
    <col min="3337" max="3337" width="13.7109375" style="21" customWidth="1"/>
    <col min="3338" max="3338" width="14.42578125" style="21" bestFit="1" customWidth="1"/>
    <col min="3339" max="3339" width="20" style="21" bestFit="1" customWidth="1"/>
    <col min="3340" max="3340" width="13.28515625" style="21" bestFit="1" customWidth="1"/>
    <col min="3341" max="3583" width="11.42578125" style="21"/>
    <col min="3584" max="3584" width="9.5703125" style="21" bestFit="1" customWidth="1"/>
    <col min="3585" max="3585" width="23.28515625" style="21" bestFit="1" customWidth="1"/>
    <col min="3586" max="3586" width="5.5703125" style="21" bestFit="1" customWidth="1"/>
    <col min="3587" max="3588" width="12.28515625" style="21" customWidth="1"/>
    <col min="3589" max="3589" width="12.5703125" style="21" customWidth="1"/>
    <col min="3590" max="3590" width="12.42578125" style="21" bestFit="1" customWidth="1"/>
    <col min="3591" max="3592" width="11.7109375" style="21" customWidth="1"/>
    <col min="3593" max="3593" width="13.7109375" style="21" customWidth="1"/>
    <col min="3594" max="3594" width="14.42578125" style="21" bestFit="1" customWidth="1"/>
    <col min="3595" max="3595" width="20" style="21" bestFit="1" customWidth="1"/>
    <col min="3596" max="3596" width="13.28515625" style="21" bestFit="1" customWidth="1"/>
    <col min="3597" max="3839" width="11.42578125" style="21"/>
    <col min="3840" max="3840" width="9.5703125" style="21" bestFit="1" customWidth="1"/>
    <col min="3841" max="3841" width="23.28515625" style="21" bestFit="1" customWidth="1"/>
    <col min="3842" max="3842" width="5.5703125" style="21" bestFit="1" customWidth="1"/>
    <col min="3843" max="3844" width="12.28515625" style="21" customWidth="1"/>
    <col min="3845" max="3845" width="12.5703125" style="21" customWidth="1"/>
    <col min="3846" max="3846" width="12.42578125" style="21" bestFit="1" customWidth="1"/>
    <col min="3847" max="3848" width="11.7109375" style="21" customWidth="1"/>
    <col min="3849" max="3849" width="13.7109375" style="21" customWidth="1"/>
    <col min="3850" max="3850" width="14.42578125" style="21" bestFit="1" customWidth="1"/>
    <col min="3851" max="3851" width="20" style="21" bestFit="1" customWidth="1"/>
    <col min="3852" max="3852" width="13.28515625" style="21" bestFit="1" customWidth="1"/>
    <col min="3853" max="4095" width="11.42578125" style="21"/>
    <col min="4096" max="4096" width="9.5703125" style="21" bestFit="1" customWidth="1"/>
    <col min="4097" max="4097" width="23.28515625" style="21" bestFit="1" customWidth="1"/>
    <col min="4098" max="4098" width="5.5703125" style="21" bestFit="1" customWidth="1"/>
    <col min="4099" max="4100" width="12.28515625" style="21" customWidth="1"/>
    <col min="4101" max="4101" width="12.5703125" style="21" customWidth="1"/>
    <col min="4102" max="4102" width="12.42578125" style="21" bestFit="1" customWidth="1"/>
    <col min="4103" max="4104" width="11.7109375" style="21" customWidth="1"/>
    <col min="4105" max="4105" width="13.7109375" style="21" customWidth="1"/>
    <col min="4106" max="4106" width="14.42578125" style="21" bestFit="1" customWidth="1"/>
    <col min="4107" max="4107" width="20" style="21" bestFit="1" customWidth="1"/>
    <col min="4108" max="4108" width="13.28515625" style="21" bestFit="1" customWidth="1"/>
    <col min="4109" max="4351" width="11.42578125" style="21"/>
    <col min="4352" max="4352" width="9.5703125" style="21" bestFit="1" customWidth="1"/>
    <col min="4353" max="4353" width="23.28515625" style="21" bestFit="1" customWidth="1"/>
    <col min="4354" max="4354" width="5.5703125" style="21" bestFit="1" customWidth="1"/>
    <col min="4355" max="4356" width="12.28515625" style="21" customWidth="1"/>
    <col min="4357" max="4357" width="12.5703125" style="21" customWidth="1"/>
    <col min="4358" max="4358" width="12.42578125" style="21" bestFit="1" customWidth="1"/>
    <col min="4359" max="4360" width="11.7109375" style="21" customWidth="1"/>
    <col min="4361" max="4361" width="13.7109375" style="21" customWidth="1"/>
    <col min="4362" max="4362" width="14.42578125" style="21" bestFit="1" customWidth="1"/>
    <col min="4363" max="4363" width="20" style="21" bestFit="1" customWidth="1"/>
    <col min="4364" max="4364" width="13.28515625" style="21" bestFit="1" customWidth="1"/>
    <col min="4365" max="4607" width="11.42578125" style="21"/>
    <col min="4608" max="4608" width="9.5703125" style="21" bestFit="1" customWidth="1"/>
    <col min="4609" max="4609" width="23.28515625" style="21" bestFit="1" customWidth="1"/>
    <col min="4610" max="4610" width="5.5703125" style="21" bestFit="1" customWidth="1"/>
    <col min="4611" max="4612" width="12.28515625" style="21" customWidth="1"/>
    <col min="4613" max="4613" width="12.5703125" style="21" customWidth="1"/>
    <col min="4614" max="4614" width="12.42578125" style="21" bestFit="1" customWidth="1"/>
    <col min="4615" max="4616" width="11.7109375" style="21" customWidth="1"/>
    <col min="4617" max="4617" width="13.7109375" style="21" customWidth="1"/>
    <col min="4618" max="4618" width="14.42578125" style="21" bestFit="1" customWidth="1"/>
    <col min="4619" max="4619" width="20" style="21" bestFit="1" customWidth="1"/>
    <col min="4620" max="4620" width="13.28515625" style="21" bestFit="1" customWidth="1"/>
    <col min="4621" max="4863" width="11.42578125" style="21"/>
    <col min="4864" max="4864" width="9.5703125" style="21" bestFit="1" customWidth="1"/>
    <col min="4865" max="4865" width="23.28515625" style="21" bestFit="1" customWidth="1"/>
    <col min="4866" max="4866" width="5.5703125" style="21" bestFit="1" customWidth="1"/>
    <col min="4867" max="4868" width="12.28515625" style="21" customWidth="1"/>
    <col min="4869" max="4869" width="12.5703125" style="21" customWidth="1"/>
    <col min="4870" max="4870" width="12.42578125" style="21" bestFit="1" customWidth="1"/>
    <col min="4871" max="4872" width="11.7109375" style="21" customWidth="1"/>
    <col min="4873" max="4873" width="13.7109375" style="21" customWidth="1"/>
    <col min="4874" max="4874" width="14.42578125" style="21" bestFit="1" customWidth="1"/>
    <col min="4875" max="4875" width="20" style="21" bestFit="1" customWidth="1"/>
    <col min="4876" max="4876" width="13.28515625" style="21" bestFit="1" customWidth="1"/>
    <col min="4877" max="5119" width="11.42578125" style="21"/>
    <col min="5120" max="5120" width="9.5703125" style="21" bestFit="1" customWidth="1"/>
    <col min="5121" max="5121" width="23.28515625" style="21" bestFit="1" customWidth="1"/>
    <col min="5122" max="5122" width="5.5703125" style="21" bestFit="1" customWidth="1"/>
    <col min="5123" max="5124" width="12.28515625" style="21" customWidth="1"/>
    <col min="5125" max="5125" width="12.5703125" style="21" customWidth="1"/>
    <col min="5126" max="5126" width="12.42578125" style="21" bestFit="1" customWidth="1"/>
    <col min="5127" max="5128" width="11.7109375" style="21" customWidth="1"/>
    <col min="5129" max="5129" width="13.7109375" style="21" customWidth="1"/>
    <col min="5130" max="5130" width="14.42578125" style="21" bestFit="1" customWidth="1"/>
    <col min="5131" max="5131" width="20" style="21" bestFit="1" customWidth="1"/>
    <col min="5132" max="5132" width="13.28515625" style="21" bestFit="1" customWidth="1"/>
    <col min="5133" max="5375" width="11.42578125" style="21"/>
    <col min="5376" max="5376" width="9.5703125" style="21" bestFit="1" customWidth="1"/>
    <col min="5377" max="5377" width="23.28515625" style="21" bestFit="1" customWidth="1"/>
    <col min="5378" max="5378" width="5.5703125" style="21" bestFit="1" customWidth="1"/>
    <col min="5379" max="5380" width="12.28515625" style="21" customWidth="1"/>
    <col min="5381" max="5381" width="12.5703125" style="21" customWidth="1"/>
    <col min="5382" max="5382" width="12.42578125" style="21" bestFit="1" customWidth="1"/>
    <col min="5383" max="5384" width="11.7109375" style="21" customWidth="1"/>
    <col min="5385" max="5385" width="13.7109375" style="21" customWidth="1"/>
    <col min="5386" max="5386" width="14.42578125" style="21" bestFit="1" customWidth="1"/>
    <col min="5387" max="5387" width="20" style="21" bestFit="1" customWidth="1"/>
    <col min="5388" max="5388" width="13.28515625" style="21" bestFit="1" customWidth="1"/>
    <col min="5389" max="5631" width="11.42578125" style="21"/>
    <col min="5632" max="5632" width="9.5703125" style="21" bestFit="1" customWidth="1"/>
    <col min="5633" max="5633" width="23.28515625" style="21" bestFit="1" customWidth="1"/>
    <col min="5634" max="5634" width="5.5703125" style="21" bestFit="1" customWidth="1"/>
    <col min="5635" max="5636" width="12.28515625" style="21" customWidth="1"/>
    <col min="5637" max="5637" width="12.5703125" style="21" customWidth="1"/>
    <col min="5638" max="5638" width="12.42578125" style="21" bestFit="1" customWidth="1"/>
    <col min="5639" max="5640" width="11.7109375" style="21" customWidth="1"/>
    <col min="5641" max="5641" width="13.7109375" style="21" customWidth="1"/>
    <col min="5642" max="5642" width="14.42578125" style="21" bestFit="1" customWidth="1"/>
    <col min="5643" max="5643" width="20" style="21" bestFit="1" customWidth="1"/>
    <col min="5644" max="5644" width="13.28515625" style="21" bestFit="1" customWidth="1"/>
    <col min="5645" max="5887" width="11.42578125" style="21"/>
    <col min="5888" max="5888" width="9.5703125" style="21" bestFit="1" customWidth="1"/>
    <col min="5889" max="5889" width="23.28515625" style="21" bestFit="1" customWidth="1"/>
    <col min="5890" max="5890" width="5.5703125" style="21" bestFit="1" customWidth="1"/>
    <col min="5891" max="5892" width="12.28515625" style="21" customWidth="1"/>
    <col min="5893" max="5893" width="12.5703125" style="21" customWidth="1"/>
    <col min="5894" max="5894" width="12.42578125" style="21" bestFit="1" customWidth="1"/>
    <col min="5895" max="5896" width="11.7109375" style="21" customWidth="1"/>
    <col min="5897" max="5897" width="13.7109375" style="21" customWidth="1"/>
    <col min="5898" max="5898" width="14.42578125" style="21" bestFit="1" customWidth="1"/>
    <col min="5899" max="5899" width="20" style="21" bestFit="1" customWidth="1"/>
    <col min="5900" max="5900" width="13.28515625" style="21" bestFit="1" customWidth="1"/>
    <col min="5901" max="6143" width="11.42578125" style="21"/>
    <col min="6144" max="6144" width="9.5703125" style="21" bestFit="1" customWidth="1"/>
    <col min="6145" max="6145" width="23.28515625" style="21" bestFit="1" customWidth="1"/>
    <col min="6146" max="6146" width="5.5703125" style="21" bestFit="1" customWidth="1"/>
    <col min="6147" max="6148" width="12.28515625" style="21" customWidth="1"/>
    <col min="6149" max="6149" width="12.5703125" style="21" customWidth="1"/>
    <col min="6150" max="6150" width="12.42578125" style="21" bestFit="1" customWidth="1"/>
    <col min="6151" max="6152" width="11.7109375" style="21" customWidth="1"/>
    <col min="6153" max="6153" width="13.7109375" style="21" customWidth="1"/>
    <col min="6154" max="6154" width="14.42578125" style="21" bestFit="1" customWidth="1"/>
    <col min="6155" max="6155" width="20" style="21" bestFit="1" customWidth="1"/>
    <col min="6156" max="6156" width="13.28515625" style="21" bestFit="1" customWidth="1"/>
    <col min="6157" max="6399" width="11.42578125" style="21"/>
    <col min="6400" max="6400" width="9.5703125" style="21" bestFit="1" customWidth="1"/>
    <col min="6401" max="6401" width="23.28515625" style="21" bestFit="1" customWidth="1"/>
    <col min="6402" max="6402" width="5.5703125" style="21" bestFit="1" customWidth="1"/>
    <col min="6403" max="6404" width="12.28515625" style="21" customWidth="1"/>
    <col min="6405" max="6405" width="12.5703125" style="21" customWidth="1"/>
    <col min="6406" max="6406" width="12.42578125" style="21" bestFit="1" customWidth="1"/>
    <col min="6407" max="6408" width="11.7109375" style="21" customWidth="1"/>
    <col min="6409" max="6409" width="13.7109375" style="21" customWidth="1"/>
    <col min="6410" max="6410" width="14.42578125" style="21" bestFit="1" customWidth="1"/>
    <col min="6411" max="6411" width="20" style="21" bestFit="1" customWidth="1"/>
    <col min="6412" max="6412" width="13.28515625" style="21" bestFit="1" customWidth="1"/>
    <col min="6413" max="6655" width="11.42578125" style="21"/>
    <col min="6656" max="6656" width="9.5703125" style="21" bestFit="1" customWidth="1"/>
    <col min="6657" max="6657" width="23.28515625" style="21" bestFit="1" customWidth="1"/>
    <col min="6658" max="6658" width="5.5703125" style="21" bestFit="1" customWidth="1"/>
    <col min="6659" max="6660" width="12.28515625" style="21" customWidth="1"/>
    <col min="6661" max="6661" width="12.5703125" style="21" customWidth="1"/>
    <col min="6662" max="6662" width="12.42578125" style="21" bestFit="1" customWidth="1"/>
    <col min="6663" max="6664" width="11.7109375" style="21" customWidth="1"/>
    <col min="6665" max="6665" width="13.7109375" style="21" customWidth="1"/>
    <col min="6666" max="6666" width="14.42578125" style="21" bestFit="1" customWidth="1"/>
    <col min="6667" max="6667" width="20" style="21" bestFit="1" customWidth="1"/>
    <col min="6668" max="6668" width="13.28515625" style="21" bestFit="1" customWidth="1"/>
    <col min="6669" max="6911" width="11.42578125" style="21"/>
    <col min="6912" max="6912" width="9.5703125" style="21" bestFit="1" customWidth="1"/>
    <col min="6913" max="6913" width="23.28515625" style="21" bestFit="1" customWidth="1"/>
    <col min="6914" max="6914" width="5.5703125" style="21" bestFit="1" customWidth="1"/>
    <col min="6915" max="6916" width="12.28515625" style="21" customWidth="1"/>
    <col min="6917" max="6917" width="12.5703125" style="21" customWidth="1"/>
    <col min="6918" max="6918" width="12.42578125" style="21" bestFit="1" customWidth="1"/>
    <col min="6919" max="6920" width="11.7109375" style="21" customWidth="1"/>
    <col min="6921" max="6921" width="13.7109375" style="21" customWidth="1"/>
    <col min="6922" max="6922" width="14.42578125" style="21" bestFit="1" customWidth="1"/>
    <col min="6923" max="6923" width="20" style="21" bestFit="1" customWidth="1"/>
    <col min="6924" max="6924" width="13.28515625" style="21" bestFit="1" customWidth="1"/>
    <col min="6925" max="7167" width="11.42578125" style="21"/>
    <col min="7168" max="7168" width="9.5703125" style="21" bestFit="1" customWidth="1"/>
    <col min="7169" max="7169" width="23.28515625" style="21" bestFit="1" customWidth="1"/>
    <col min="7170" max="7170" width="5.5703125" style="21" bestFit="1" customWidth="1"/>
    <col min="7171" max="7172" width="12.28515625" style="21" customWidth="1"/>
    <col min="7173" max="7173" width="12.5703125" style="21" customWidth="1"/>
    <col min="7174" max="7174" width="12.42578125" style="21" bestFit="1" customWidth="1"/>
    <col min="7175" max="7176" width="11.7109375" style="21" customWidth="1"/>
    <col min="7177" max="7177" width="13.7109375" style="21" customWidth="1"/>
    <col min="7178" max="7178" width="14.42578125" style="21" bestFit="1" customWidth="1"/>
    <col min="7179" max="7179" width="20" style="21" bestFit="1" customWidth="1"/>
    <col min="7180" max="7180" width="13.28515625" style="21" bestFit="1" customWidth="1"/>
    <col min="7181" max="7423" width="11.42578125" style="21"/>
    <col min="7424" max="7424" width="9.5703125" style="21" bestFit="1" customWidth="1"/>
    <col min="7425" max="7425" width="23.28515625" style="21" bestFit="1" customWidth="1"/>
    <col min="7426" max="7426" width="5.5703125" style="21" bestFit="1" customWidth="1"/>
    <col min="7427" max="7428" width="12.28515625" style="21" customWidth="1"/>
    <col min="7429" max="7429" width="12.5703125" style="21" customWidth="1"/>
    <col min="7430" max="7430" width="12.42578125" style="21" bestFit="1" customWidth="1"/>
    <col min="7431" max="7432" width="11.7109375" style="21" customWidth="1"/>
    <col min="7433" max="7433" width="13.7109375" style="21" customWidth="1"/>
    <col min="7434" max="7434" width="14.42578125" style="21" bestFit="1" customWidth="1"/>
    <col min="7435" max="7435" width="20" style="21" bestFit="1" customWidth="1"/>
    <col min="7436" max="7436" width="13.28515625" style="21" bestFit="1" customWidth="1"/>
    <col min="7437" max="7679" width="11.42578125" style="21"/>
    <col min="7680" max="7680" width="9.5703125" style="21" bestFit="1" customWidth="1"/>
    <col min="7681" max="7681" width="23.28515625" style="21" bestFit="1" customWidth="1"/>
    <col min="7682" max="7682" width="5.5703125" style="21" bestFit="1" customWidth="1"/>
    <col min="7683" max="7684" width="12.28515625" style="21" customWidth="1"/>
    <col min="7685" max="7685" width="12.5703125" style="21" customWidth="1"/>
    <col min="7686" max="7686" width="12.42578125" style="21" bestFit="1" customWidth="1"/>
    <col min="7687" max="7688" width="11.7109375" style="21" customWidth="1"/>
    <col min="7689" max="7689" width="13.7109375" style="21" customWidth="1"/>
    <col min="7690" max="7690" width="14.42578125" style="21" bestFit="1" customWidth="1"/>
    <col min="7691" max="7691" width="20" style="21" bestFit="1" customWidth="1"/>
    <col min="7692" max="7692" width="13.28515625" style="21" bestFit="1" customWidth="1"/>
    <col min="7693" max="7935" width="11.42578125" style="21"/>
    <col min="7936" max="7936" width="9.5703125" style="21" bestFit="1" customWidth="1"/>
    <col min="7937" max="7937" width="23.28515625" style="21" bestFit="1" customWidth="1"/>
    <col min="7938" max="7938" width="5.5703125" style="21" bestFit="1" customWidth="1"/>
    <col min="7939" max="7940" width="12.28515625" style="21" customWidth="1"/>
    <col min="7941" max="7941" width="12.5703125" style="21" customWidth="1"/>
    <col min="7942" max="7942" width="12.42578125" style="21" bestFit="1" customWidth="1"/>
    <col min="7943" max="7944" width="11.7109375" style="21" customWidth="1"/>
    <col min="7945" max="7945" width="13.7109375" style="21" customWidth="1"/>
    <col min="7946" max="7946" width="14.42578125" style="21" bestFit="1" customWidth="1"/>
    <col min="7947" max="7947" width="20" style="21" bestFit="1" customWidth="1"/>
    <col min="7948" max="7948" width="13.28515625" style="21" bestFit="1" customWidth="1"/>
    <col min="7949" max="8191" width="11.42578125" style="21"/>
    <col min="8192" max="8192" width="9.5703125" style="21" bestFit="1" customWidth="1"/>
    <col min="8193" max="8193" width="23.28515625" style="21" bestFit="1" customWidth="1"/>
    <col min="8194" max="8194" width="5.5703125" style="21" bestFit="1" customWidth="1"/>
    <col min="8195" max="8196" width="12.28515625" style="21" customWidth="1"/>
    <col min="8197" max="8197" width="12.5703125" style="21" customWidth="1"/>
    <col min="8198" max="8198" width="12.42578125" style="21" bestFit="1" customWidth="1"/>
    <col min="8199" max="8200" width="11.7109375" style="21" customWidth="1"/>
    <col min="8201" max="8201" width="13.7109375" style="21" customWidth="1"/>
    <col min="8202" max="8202" width="14.42578125" style="21" bestFit="1" customWidth="1"/>
    <col min="8203" max="8203" width="20" style="21" bestFit="1" customWidth="1"/>
    <col min="8204" max="8204" width="13.28515625" style="21" bestFit="1" customWidth="1"/>
    <col min="8205" max="8447" width="11.42578125" style="21"/>
    <col min="8448" max="8448" width="9.5703125" style="21" bestFit="1" customWidth="1"/>
    <col min="8449" max="8449" width="23.28515625" style="21" bestFit="1" customWidth="1"/>
    <col min="8450" max="8450" width="5.5703125" style="21" bestFit="1" customWidth="1"/>
    <col min="8451" max="8452" width="12.28515625" style="21" customWidth="1"/>
    <col min="8453" max="8453" width="12.5703125" style="21" customWidth="1"/>
    <col min="8454" max="8454" width="12.42578125" style="21" bestFit="1" customWidth="1"/>
    <col min="8455" max="8456" width="11.7109375" style="21" customWidth="1"/>
    <col min="8457" max="8457" width="13.7109375" style="21" customWidth="1"/>
    <col min="8458" max="8458" width="14.42578125" style="21" bestFit="1" customWidth="1"/>
    <col min="8459" max="8459" width="20" style="21" bestFit="1" customWidth="1"/>
    <col min="8460" max="8460" width="13.28515625" style="21" bestFit="1" customWidth="1"/>
    <col min="8461" max="8703" width="11.42578125" style="21"/>
    <col min="8704" max="8704" width="9.5703125" style="21" bestFit="1" customWidth="1"/>
    <col min="8705" max="8705" width="23.28515625" style="21" bestFit="1" customWidth="1"/>
    <col min="8706" max="8706" width="5.5703125" style="21" bestFit="1" customWidth="1"/>
    <col min="8707" max="8708" width="12.28515625" style="21" customWidth="1"/>
    <col min="8709" max="8709" width="12.5703125" style="21" customWidth="1"/>
    <col min="8710" max="8710" width="12.42578125" style="21" bestFit="1" customWidth="1"/>
    <col min="8711" max="8712" width="11.7109375" style="21" customWidth="1"/>
    <col min="8713" max="8713" width="13.7109375" style="21" customWidth="1"/>
    <col min="8714" max="8714" width="14.42578125" style="21" bestFit="1" customWidth="1"/>
    <col min="8715" max="8715" width="20" style="21" bestFit="1" customWidth="1"/>
    <col min="8716" max="8716" width="13.28515625" style="21" bestFit="1" customWidth="1"/>
    <col min="8717" max="8959" width="11.42578125" style="21"/>
    <col min="8960" max="8960" width="9.5703125" style="21" bestFit="1" customWidth="1"/>
    <col min="8961" max="8961" width="23.28515625" style="21" bestFit="1" customWidth="1"/>
    <col min="8962" max="8962" width="5.5703125" style="21" bestFit="1" customWidth="1"/>
    <col min="8963" max="8964" width="12.28515625" style="21" customWidth="1"/>
    <col min="8965" max="8965" width="12.5703125" style="21" customWidth="1"/>
    <col min="8966" max="8966" width="12.42578125" style="21" bestFit="1" customWidth="1"/>
    <col min="8967" max="8968" width="11.7109375" style="21" customWidth="1"/>
    <col min="8969" max="8969" width="13.7109375" style="21" customWidth="1"/>
    <col min="8970" max="8970" width="14.42578125" style="21" bestFit="1" customWidth="1"/>
    <col min="8971" max="8971" width="20" style="21" bestFit="1" customWidth="1"/>
    <col min="8972" max="8972" width="13.28515625" style="21" bestFit="1" customWidth="1"/>
    <col min="8973" max="9215" width="11.42578125" style="21"/>
    <col min="9216" max="9216" width="9.5703125" style="21" bestFit="1" customWidth="1"/>
    <col min="9217" max="9217" width="23.28515625" style="21" bestFit="1" customWidth="1"/>
    <col min="9218" max="9218" width="5.5703125" style="21" bestFit="1" customWidth="1"/>
    <col min="9219" max="9220" width="12.28515625" style="21" customWidth="1"/>
    <col min="9221" max="9221" width="12.5703125" style="21" customWidth="1"/>
    <col min="9222" max="9222" width="12.42578125" style="21" bestFit="1" customWidth="1"/>
    <col min="9223" max="9224" width="11.7109375" style="21" customWidth="1"/>
    <col min="9225" max="9225" width="13.7109375" style="21" customWidth="1"/>
    <col min="9226" max="9226" width="14.42578125" style="21" bestFit="1" customWidth="1"/>
    <col min="9227" max="9227" width="20" style="21" bestFit="1" customWidth="1"/>
    <col min="9228" max="9228" width="13.28515625" style="21" bestFit="1" customWidth="1"/>
    <col min="9229" max="9471" width="11.42578125" style="21"/>
    <col min="9472" max="9472" width="9.5703125" style="21" bestFit="1" customWidth="1"/>
    <col min="9473" max="9473" width="23.28515625" style="21" bestFit="1" customWidth="1"/>
    <col min="9474" max="9474" width="5.5703125" style="21" bestFit="1" customWidth="1"/>
    <col min="9475" max="9476" width="12.28515625" style="21" customWidth="1"/>
    <col min="9477" max="9477" width="12.5703125" style="21" customWidth="1"/>
    <col min="9478" max="9478" width="12.42578125" style="21" bestFit="1" customWidth="1"/>
    <col min="9479" max="9480" width="11.7109375" style="21" customWidth="1"/>
    <col min="9481" max="9481" width="13.7109375" style="21" customWidth="1"/>
    <col min="9482" max="9482" width="14.42578125" style="21" bestFit="1" customWidth="1"/>
    <col min="9483" max="9483" width="20" style="21" bestFit="1" customWidth="1"/>
    <col min="9484" max="9484" width="13.28515625" style="21" bestFit="1" customWidth="1"/>
    <col min="9485" max="9727" width="11.42578125" style="21"/>
    <col min="9728" max="9728" width="9.5703125" style="21" bestFit="1" customWidth="1"/>
    <col min="9729" max="9729" width="23.28515625" style="21" bestFit="1" customWidth="1"/>
    <col min="9730" max="9730" width="5.5703125" style="21" bestFit="1" customWidth="1"/>
    <col min="9731" max="9732" width="12.28515625" style="21" customWidth="1"/>
    <col min="9733" max="9733" width="12.5703125" style="21" customWidth="1"/>
    <col min="9734" max="9734" width="12.42578125" style="21" bestFit="1" customWidth="1"/>
    <col min="9735" max="9736" width="11.7109375" style="21" customWidth="1"/>
    <col min="9737" max="9737" width="13.7109375" style="21" customWidth="1"/>
    <col min="9738" max="9738" width="14.42578125" style="21" bestFit="1" customWidth="1"/>
    <col min="9739" max="9739" width="20" style="21" bestFit="1" customWidth="1"/>
    <col min="9740" max="9740" width="13.28515625" style="21" bestFit="1" customWidth="1"/>
    <col min="9741" max="9983" width="11.42578125" style="21"/>
    <col min="9984" max="9984" width="9.5703125" style="21" bestFit="1" customWidth="1"/>
    <col min="9985" max="9985" width="23.28515625" style="21" bestFit="1" customWidth="1"/>
    <col min="9986" max="9986" width="5.5703125" style="21" bestFit="1" customWidth="1"/>
    <col min="9987" max="9988" width="12.28515625" style="21" customWidth="1"/>
    <col min="9989" max="9989" width="12.5703125" style="21" customWidth="1"/>
    <col min="9990" max="9990" width="12.42578125" style="21" bestFit="1" customWidth="1"/>
    <col min="9991" max="9992" width="11.7109375" style="21" customWidth="1"/>
    <col min="9993" max="9993" width="13.7109375" style="21" customWidth="1"/>
    <col min="9994" max="9994" width="14.42578125" style="21" bestFit="1" customWidth="1"/>
    <col min="9995" max="9995" width="20" style="21" bestFit="1" customWidth="1"/>
    <col min="9996" max="9996" width="13.28515625" style="21" bestFit="1" customWidth="1"/>
    <col min="9997" max="10239" width="11.42578125" style="21"/>
    <col min="10240" max="10240" width="9.5703125" style="21" bestFit="1" customWidth="1"/>
    <col min="10241" max="10241" width="23.28515625" style="21" bestFit="1" customWidth="1"/>
    <col min="10242" max="10242" width="5.5703125" style="21" bestFit="1" customWidth="1"/>
    <col min="10243" max="10244" width="12.28515625" style="21" customWidth="1"/>
    <col min="10245" max="10245" width="12.5703125" style="21" customWidth="1"/>
    <col min="10246" max="10246" width="12.42578125" style="21" bestFit="1" customWidth="1"/>
    <col min="10247" max="10248" width="11.7109375" style="21" customWidth="1"/>
    <col min="10249" max="10249" width="13.7109375" style="21" customWidth="1"/>
    <col min="10250" max="10250" width="14.42578125" style="21" bestFit="1" customWidth="1"/>
    <col min="10251" max="10251" width="20" style="21" bestFit="1" customWidth="1"/>
    <col min="10252" max="10252" width="13.28515625" style="21" bestFit="1" customWidth="1"/>
    <col min="10253" max="10495" width="11.42578125" style="21"/>
    <col min="10496" max="10496" width="9.5703125" style="21" bestFit="1" customWidth="1"/>
    <col min="10497" max="10497" width="23.28515625" style="21" bestFit="1" customWidth="1"/>
    <col min="10498" max="10498" width="5.5703125" style="21" bestFit="1" customWidth="1"/>
    <col min="10499" max="10500" width="12.28515625" style="21" customWidth="1"/>
    <col min="10501" max="10501" width="12.5703125" style="21" customWidth="1"/>
    <col min="10502" max="10502" width="12.42578125" style="21" bestFit="1" customWidth="1"/>
    <col min="10503" max="10504" width="11.7109375" style="21" customWidth="1"/>
    <col min="10505" max="10505" width="13.7109375" style="21" customWidth="1"/>
    <col min="10506" max="10506" width="14.42578125" style="21" bestFit="1" customWidth="1"/>
    <col min="10507" max="10507" width="20" style="21" bestFit="1" customWidth="1"/>
    <col min="10508" max="10508" width="13.28515625" style="21" bestFit="1" customWidth="1"/>
    <col min="10509" max="10751" width="11.42578125" style="21"/>
    <col min="10752" max="10752" width="9.5703125" style="21" bestFit="1" customWidth="1"/>
    <col min="10753" max="10753" width="23.28515625" style="21" bestFit="1" customWidth="1"/>
    <col min="10754" max="10754" width="5.5703125" style="21" bestFit="1" customWidth="1"/>
    <col min="10755" max="10756" width="12.28515625" style="21" customWidth="1"/>
    <col min="10757" max="10757" width="12.5703125" style="21" customWidth="1"/>
    <col min="10758" max="10758" width="12.42578125" style="21" bestFit="1" customWidth="1"/>
    <col min="10759" max="10760" width="11.7109375" style="21" customWidth="1"/>
    <col min="10761" max="10761" width="13.7109375" style="21" customWidth="1"/>
    <col min="10762" max="10762" width="14.42578125" style="21" bestFit="1" customWidth="1"/>
    <col min="10763" max="10763" width="20" style="21" bestFit="1" customWidth="1"/>
    <col min="10764" max="10764" width="13.28515625" style="21" bestFit="1" customWidth="1"/>
    <col min="10765" max="11007" width="11.42578125" style="21"/>
    <col min="11008" max="11008" width="9.5703125" style="21" bestFit="1" customWidth="1"/>
    <col min="11009" max="11009" width="23.28515625" style="21" bestFit="1" customWidth="1"/>
    <col min="11010" max="11010" width="5.5703125" style="21" bestFit="1" customWidth="1"/>
    <col min="11011" max="11012" width="12.28515625" style="21" customWidth="1"/>
    <col min="11013" max="11013" width="12.5703125" style="21" customWidth="1"/>
    <col min="11014" max="11014" width="12.42578125" style="21" bestFit="1" customWidth="1"/>
    <col min="11015" max="11016" width="11.7109375" style="21" customWidth="1"/>
    <col min="11017" max="11017" width="13.7109375" style="21" customWidth="1"/>
    <col min="11018" max="11018" width="14.42578125" style="21" bestFit="1" customWidth="1"/>
    <col min="11019" max="11019" width="20" style="21" bestFit="1" customWidth="1"/>
    <col min="11020" max="11020" width="13.28515625" style="21" bestFit="1" customWidth="1"/>
    <col min="11021" max="11263" width="11.42578125" style="21"/>
    <col min="11264" max="11264" width="9.5703125" style="21" bestFit="1" customWidth="1"/>
    <col min="11265" max="11265" width="23.28515625" style="21" bestFit="1" customWidth="1"/>
    <col min="11266" max="11266" width="5.5703125" style="21" bestFit="1" customWidth="1"/>
    <col min="11267" max="11268" width="12.28515625" style="21" customWidth="1"/>
    <col min="11269" max="11269" width="12.5703125" style="21" customWidth="1"/>
    <col min="11270" max="11270" width="12.42578125" style="21" bestFit="1" customWidth="1"/>
    <col min="11271" max="11272" width="11.7109375" style="21" customWidth="1"/>
    <col min="11273" max="11273" width="13.7109375" style="21" customWidth="1"/>
    <col min="11274" max="11274" width="14.42578125" style="21" bestFit="1" customWidth="1"/>
    <col min="11275" max="11275" width="20" style="21" bestFit="1" customWidth="1"/>
    <col min="11276" max="11276" width="13.28515625" style="21" bestFit="1" customWidth="1"/>
    <col min="11277" max="11519" width="11.42578125" style="21"/>
    <col min="11520" max="11520" width="9.5703125" style="21" bestFit="1" customWidth="1"/>
    <col min="11521" max="11521" width="23.28515625" style="21" bestFit="1" customWidth="1"/>
    <col min="11522" max="11522" width="5.5703125" style="21" bestFit="1" customWidth="1"/>
    <col min="11523" max="11524" width="12.28515625" style="21" customWidth="1"/>
    <col min="11525" max="11525" width="12.5703125" style="21" customWidth="1"/>
    <col min="11526" max="11526" width="12.42578125" style="21" bestFit="1" customWidth="1"/>
    <col min="11527" max="11528" width="11.7109375" style="21" customWidth="1"/>
    <col min="11529" max="11529" width="13.7109375" style="21" customWidth="1"/>
    <col min="11530" max="11530" width="14.42578125" style="21" bestFit="1" customWidth="1"/>
    <col min="11531" max="11531" width="20" style="21" bestFit="1" customWidth="1"/>
    <col min="11532" max="11532" width="13.28515625" style="21" bestFit="1" customWidth="1"/>
    <col min="11533" max="11775" width="11.42578125" style="21"/>
    <col min="11776" max="11776" width="9.5703125" style="21" bestFit="1" customWidth="1"/>
    <col min="11777" max="11777" width="23.28515625" style="21" bestFit="1" customWidth="1"/>
    <col min="11778" max="11778" width="5.5703125" style="21" bestFit="1" customWidth="1"/>
    <col min="11779" max="11780" width="12.28515625" style="21" customWidth="1"/>
    <col min="11781" max="11781" width="12.5703125" style="21" customWidth="1"/>
    <col min="11782" max="11782" width="12.42578125" style="21" bestFit="1" customWidth="1"/>
    <col min="11783" max="11784" width="11.7109375" style="21" customWidth="1"/>
    <col min="11785" max="11785" width="13.7109375" style="21" customWidth="1"/>
    <col min="11786" max="11786" width="14.42578125" style="21" bestFit="1" customWidth="1"/>
    <col min="11787" max="11787" width="20" style="21" bestFit="1" customWidth="1"/>
    <col min="11788" max="11788" width="13.28515625" style="21" bestFit="1" customWidth="1"/>
    <col min="11789" max="12031" width="11.42578125" style="21"/>
    <col min="12032" max="12032" width="9.5703125" style="21" bestFit="1" customWidth="1"/>
    <col min="12033" max="12033" width="23.28515625" style="21" bestFit="1" customWidth="1"/>
    <col min="12034" max="12034" width="5.5703125" style="21" bestFit="1" customWidth="1"/>
    <col min="12035" max="12036" width="12.28515625" style="21" customWidth="1"/>
    <col min="12037" max="12037" width="12.5703125" style="21" customWidth="1"/>
    <col min="12038" max="12038" width="12.42578125" style="21" bestFit="1" customWidth="1"/>
    <col min="12039" max="12040" width="11.7109375" style="21" customWidth="1"/>
    <col min="12041" max="12041" width="13.7109375" style="21" customWidth="1"/>
    <col min="12042" max="12042" width="14.42578125" style="21" bestFit="1" customWidth="1"/>
    <col min="12043" max="12043" width="20" style="21" bestFit="1" customWidth="1"/>
    <col min="12044" max="12044" width="13.28515625" style="21" bestFit="1" customWidth="1"/>
    <col min="12045" max="12287" width="11.42578125" style="21"/>
    <col min="12288" max="12288" width="9.5703125" style="21" bestFit="1" customWidth="1"/>
    <col min="12289" max="12289" width="23.28515625" style="21" bestFit="1" customWidth="1"/>
    <col min="12290" max="12290" width="5.5703125" style="21" bestFit="1" customWidth="1"/>
    <col min="12291" max="12292" width="12.28515625" style="21" customWidth="1"/>
    <col min="12293" max="12293" width="12.5703125" style="21" customWidth="1"/>
    <col min="12294" max="12294" width="12.42578125" style="21" bestFit="1" customWidth="1"/>
    <col min="12295" max="12296" width="11.7109375" style="21" customWidth="1"/>
    <col min="12297" max="12297" width="13.7109375" style="21" customWidth="1"/>
    <col min="12298" max="12298" width="14.42578125" style="21" bestFit="1" customWidth="1"/>
    <col min="12299" max="12299" width="20" style="21" bestFit="1" customWidth="1"/>
    <col min="12300" max="12300" width="13.28515625" style="21" bestFit="1" customWidth="1"/>
    <col min="12301" max="12543" width="11.42578125" style="21"/>
    <col min="12544" max="12544" width="9.5703125" style="21" bestFit="1" customWidth="1"/>
    <col min="12545" max="12545" width="23.28515625" style="21" bestFit="1" customWidth="1"/>
    <col min="12546" max="12546" width="5.5703125" style="21" bestFit="1" customWidth="1"/>
    <col min="12547" max="12548" width="12.28515625" style="21" customWidth="1"/>
    <col min="12549" max="12549" width="12.5703125" style="21" customWidth="1"/>
    <col min="12550" max="12550" width="12.42578125" style="21" bestFit="1" customWidth="1"/>
    <col min="12551" max="12552" width="11.7109375" style="21" customWidth="1"/>
    <col min="12553" max="12553" width="13.7109375" style="21" customWidth="1"/>
    <col min="12554" max="12554" width="14.42578125" style="21" bestFit="1" customWidth="1"/>
    <col min="12555" max="12555" width="20" style="21" bestFit="1" customWidth="1"/>
    <col min="12556" max="12556" width="13.28515625" style="21" bestFit="1" customWidth="1"/>
    <col min="12557" max="12799" width="11.42578125" style="21"/>
    <col min="12800" max="12800" width="9.5703125" style="21" bestFit="1" customWidth="1"/>
    <col min="12801" max="12801" width="23.28515625" style="21" bestFit="1" customWidth="1"/>
    <col min="12802" max="12802" width="5.5703125" style="21" bestFit="1" customWidth="1"/>
    <col min="12803" max="12804" width="12.28515625" style="21" customWidth="1"/>
    <col min="12805" max="12805" width="12.5703125" style="21" customWidth="1"/>
    <col min="12806" max="12806" width="12.42578125" style="21" bestFit="1" customWidth="1"/>
    <col min="12807" max="12808" width="11.7109375" style="21" customWidth="1"/>
    <col min="12809" max="12809" width="13.7109375" style="21" customWidth="1"/>
    <col min="12810" max="12810" width="14.42578125" style="21" bestFit="1" customWidth="1"/>
    <col min="12811" max="12811" width="20" style="21" bestFit="1" customWidth="1"/>
    <col min="12812" max="12812" width="13.28515625" style="21" bestFit="1" customWidth="1"/>
    <col min="12813" max="13055" width="11.42578125" style="21"/>
    <col min="13056" max="13056" width="9.5703125" style="21" bestFit="1" customWidth="1"/>
    <col min="13057" max="13057" width="23.28515625" style="21" bestFit="1" customWidth="1"/>
    <col min="13058" max="13058" width="5.5703125" style="21" bestFit="1" customWidth="1"/>
    <col min="13059" max="13060" width="12.28515625" style="21" customWidth="1"/>
    <col min="13061" max="13061" width="12.5703125" style="21" customWidth="1"/>
    <col min="13062" max="13062" width="12.42578125" style="21" bestFit="1" customWidth="1"/>
    <col min="13063" max="13064" width="11.7109375" style="21" customWidth="1"/>
    <col min="13065" max="13065" width="13.7109375" style="21" customWidth="1"/>
    <col min="13066" max="13066" width="14.42578125" style="21" bestFit="1" customWidth="1"/>
    <col min="13067" max="13067" width="20" style="21" bestFit="1" customWidth="1"/>
    <col min="13068" max="13068" width="13.28515625" style="21" bestFit="1" customWidth="1"/>
    <col min="13069" max="13311" width="11.42578125" style="21"/>
    <col min="13312" max="13312" width="9.5703125" style="21" bestFit="1" customWidth="1"/>
    <col min="13313" max="13313" width="23.28515625" style="21" bestFit="1" customWidth="1"/>
    <col min="13314" max="13314" width="5.5703125" style="21" bestFit="1" customWidth="1"/>
    <col min="13315" max="13316" width="12.28515625" style="21" customWidth="1"/>
    <col min="13317" max="13317" width="12.5703125" style="21" customWidth="1"/>
    <col min="13318" max="13318" width="12.42578125" style="21" bestFit="1" customWidth="1"/>
    <col min="13319" max="13320" width="11.7109375" style="21" customWidth="1"/>
    <col min="13321" max="13321" width="13.7109375" style="21" customWidth="1"/>
    <col min="13322" max="13322" width="14.42578125" style="21" bestFit="1" customWidth="1"/>
    <col min="13323" max="13323" width="20" style="21" bestFit="1" customWidth="1"/>
    <col min="13324" max="13324" width="13.28515625" style="21" bestFit="1" customWidth="1"/>
    <col min="13325" max="13567" width="11.42578125" style="21"/>
    <col min="13568" max="13568" width="9.5703125" style="21" bestFit="1" customWidth="1"/>
    <col min="13569" max="13569" width="23.28515625" style="21" bestFit="1" customWidth="1"/>
    <col min="13570" max="13570" width="5.5703125" style="21" bestFit="1" customWidth="1"/>
    <col min="13571" max="13572" width="12.28515625" style="21" customWidth="1"/>
    <col min="13573" max="13573" width="12.5703125" style="21" customWidth="1"/>
    <col min="13574" max="13574" width="12.42578125" style="21" bestFit="1" customWidth="1"/>
    <col min="13575" max="13576" width="11.7109375" style="21" customWidth="1"/>
    <col min="13577" max="13577" width="13.7109375" style="21" customWidth="1"/>
    <col min="13578" max="13578" width="14.42578125" style="21" bestFit="1" customWidth="1"/>
    <col min="13579" max="13579" width="20" style="21" bestFit="1" customWidth="1"/>
    <col min="13580" max="13580" width="13.28515625" style="21" bestFit="1" customWidth="1"/>
    <col min="13581" max="13823" width="11.42578125" style="21"/>
    <col min="13824" max="13824" width="9.5703125" style="21" bestFit="1" customWidth="1"/>
    <col min="13825" max="13825" width="23.28515625" style="21" bestFit="1" customWidth="1"/>
    <col min="13826" max="13826" width="5.5703125" style="21" bestFit="1" customWidth="1"/>
    <col min="13827" max="13828" width="12.28515625" style="21" customWidth="1"/>
    <col min="13829" max="13829" width="12.5703125" style="21" customWidth="1"/>
    <col min="13830" max="13830" width="12.42578125" style="21" bestFit="1" customWidth="1"/>
    <col min="13831" max="13832" width="11.7109375" style="21" customWidth="1"/>
    <col min="13833" max="13833" width="13.7109375" style="21" customWidth="1"/>
    <col min="13834" max="13834" width="14.42578125" style="21" bestFit="1" customWidth="1"/>
    <col min="13835" max="13835" width="20" style="21" bestFit="1" customWidth="1"/>
    <col min="13836" max="13836" width="13.28515625" style="21" bestFit="1" customWidth="1"/>
    <col min="13837" max="14079" width="11.42578125" style="21"/>
    <col min="14080" max="14080" width="9.5703125" style="21" bestFit="1" customWidth="1"/>
    <col min="14081" max="14081" width="23.28515625" style="21" bestFit="1" customWidth="1"/>
    <col min="14082" max="14082" width="5.5703125" style="21" bestFit="1" customWidth="1"/>
    <col min="14083" max="14084" width="12.28515625" style="21" customWidth="1"/>
    <col min="14085" max="14085" width="12.5703125" style="21" customWidth="1"/>
    <col min="14086" max="14086" width="12.42578125" style="21" bestFit="1" customWidth="1"/>
    <col min="14087" max="14088" width="11.7109375" style="21" customWidth="1"/>
    <col min="14089" max="14089" width="13.7109375" style="21" customWidth="1"/>
    <col min="14090" max="14090" width="14.42578125" style="21" bestFit="1" customWidth="1"/>
    <col min="14091" max="14091" width="20" style="21" bestFit="1" customWidth="1"/>
    <col min="14092" max="14092" width="13.28515625" style="21" bestFit="1" customWidth="1"/>
    <col min="14093" max="14335" width="11.42578125" style="21"/>
    <col min="14336" max="14336" width="9.5703125" style="21" bestFit="1" customWidth="1"/>
    <col min="14337" max="14337" width="23.28515625" style="21" bestFit="1" customWidth="1"/>
    <col min="14338" max="14338" width="5.5703125" style="21" bestFit="1" customWidth="1"/>
    <col min="14339" max="14340" width="12.28515625" style="21" customWidth="1"/>
    <col min="14341" max="14341" width="12.5703125" style="21" customWidth="1"/>
    <col min="14342" max="14342" width="12.42578125" style="21" bestFit="1" customWidth="1"/>
    <col min="14343" max="14344" width="11.7109375" style="21" customWidth="1"/>
    <col min="14345" max="14345" width="13.7109375" style="21" customWidth="1"/>
    <col min="14346" max="14346" width="14.42578125" style="21" bestFit="1" customWidth="1"/>
    <col min="14347" max="14347" width="20" style="21" bestFit="1" customWidth="1"/>
    <col min="14348" max="14348" width="13.28515625" style="21" bestFit="1" customWidth="1"/>
    <col min="14349" max="14591" width="11.42578125" style="21"/>
    <col min="14592" max="14592" width="9.5703125" style="21" bestFit="1" customWidth="1"/>
    <col min="14593" max="14593" width="23.28515625" style="21" bestFit="1" customWidth="1"/>
    <col min="14594" max="14594" width="5.5703125" style="21" bestFit="1" customWidth="1"/>
    <col min="14595" max="14596" width="12.28515625" style="21" customWidth="1"/>
    <col min="14597" max="14597" width="12.5703125" style="21" customWidth="1"/>
    <col min="14598" max="14598" width="12.42578125" style="21" bestFit="1" customWidth="1"/>
    <col min="14599" max="14600" width="11.7109375" style="21" customWidth="1"/>
    <col min="14601" max="14601" width="13.7109375" style="21" customWidth="1"/>
    <col min="14602" max="14602" width="14.42578125" style="21" bestFit="1" customWidth="1"/>
    <col min="14603" max="14603" width="20" style="21" bestFit="1" customWidth="1"/>
    <col min="14604" max="14604" width="13.28515625" style="21" bestFit="1" customWidth="1"/>
    <col min="14605" max="14847" width="11.42578125" style="21"/>
    <col min="14848" max="14848" width="9.5703125" style="21" bestFit="1" customWidth="1"/>
    <col min="14849" max="14849" width="23.28515625" style="21" bestFit="1" customWidth="1"/>
    <col min="14850" max="14850" width="5.5703125" style="21" bestFit="1" customWidth="1"/>
    <col min="14851" max="14852" width="12.28515625" style="21" customWidth="1"/>
    <col min="14853" max="14853" width="12.5703125" style="21" customWidth="1"/>
    <col min="14854" max="14854" width="12.42578125" style="21" bestFit="1" customWidth="1"/>
    <col min="14855" max="14856" width="11.7109375" style="21" customWidth="1"/>
    <col min="14857" max="14857" width="13.7109375" style="21" customWidth="1"/>
    <col min="14858" max="14858" width="14.42578125" style="21" bestFit="1" customWidth="1"/>
    <col min="14859" max="14859" width="20" style="21" bestFit="1" customWidth="1"/>
    <col min="14860" max="14860" width="13.28515625" style="21" bestFit="1" customWidth="1"/>
    <col min="14861" max="15103" width="11.42578125" style="21"/>
    <col min="15104" max="15104" width="9.5703125" style="21" bestFit="1" customWidth="1"/>
    <col min="15105" max="15105" width="23.28515625" style="21" bestFit="1" customWidth="1"/>
    <col min="15106" max="15106" width="5.5703125" style="21" bestFit="1" customWidth="1"/>
    <col min="15107" max="15108" width="12.28515625" style="21" customWidth="1"/>
    <col min="15109" max="15109" width="12.5703125" style="21" customWidth="1"/>
    <col min="15110" max="15110" width="12.42578125" style="21" bestFit="1" customWidth="1"/>
    <col min="15111" max="15112" width="11.7109375" style="21" customWidth="1"/>
    <col min="15113" max="15113" width="13.7109375" style="21" customWidth="1"/>
    <col min="15114" max="15114" width="14.42578125" style="21" bestFit="1" customWidth="1"/>
    <col min="15115" max="15115" width="20" style="21" bestFit="1" customWidth="1"/>
    <col min="15116" max="15116" width="13.28515625" style="21" bestFit="1" customWidth="1"/>
    <col min="15117" max="15359" width="11.42578125" style="21"/>
    <col min="15360" max="15360" width="9.5703125" style="21" bestFit="1" customWidth="1"/>
    <col min="15361" max="15361" width="23.28515625" style="21" bestFit="1" customWidth="1"/>
    <col min="15362" max="15362" width="5.5703125" style="21" bestFit="1" customWidth="1"/>
    <col min="15363" max="15364" width="12.28515625" style="21" customWidth="1"/>
    <col min="15365" max="15365" width="12.5703125" style="21" customWidth="1"/>
    <col min="15366" max="15366" width="12.42578125" style="21" bestFit="1" customWidth="1"/>
    <col min="15367" max="15368" width="11.7109375" style="21" customWidth="1"/>
    <col min="15369" max="15369" width="13.7109375" style="21" customWidth="1"/>
    <col min="15370" max="15370" width="14.42578125" style="21" bestFit="1" customWidth="1"/>
    <col min="15371" max="15371" width="20" style="21" bestFit="1" customWidth="1"/>
    <col min="15372" max="15372" width="13.28515625" style="21" bestFit="1" customWidth="1"/>
    <col min="15373" max="15615" width="11.42578125" style="21"/>
    <col min="15616" max="15616" width="9.5703125" style="21" bestFit="1" customWidth="1"/>
    <col min="15617" max="15617" width="23.28515625" style="21" bestFit="1" customWidth="1"/>
    <col min="15618" max="15618" width="5.5703125" style="21" bestFit="1" customWidth="1"/>
    <col min="15619" max="15620" width="12.28515625" style="21" customWidth="1"/>
    <col min="15621" max="15621" width="12.5703125" style="21" customWidth="1"/>
    <col min="15622" max="15622" width="12.42578125" style="21" bestFit="1" customWidth="1"/>
    <col min="15623" max="15624" width="11.7109375" style="21" customWidth="1"/>
    <col min="15625" max="15625" width="13.7109375" style="21" customWidth="1"/>
    <col min="15626" max="15626" width="14.42578125" style="21" bestFit="1" customWidth="1"/>
    <col min="15627" max="15627" width="20" style="21" bestFit="1" customWidth="1"/>
    <col min="15628" max="15628" width="13.28515625" style="21" bestFit="1" customWidth="1"/>
    <col min="15629" max="15871" width="11.42578125" style="21"/>
    <col min="15872" max="15872" width="9.5703125" style="21" bestFit="1" customWidth="1"/>
    <col min="15873" max="15873" width="23.28515625" style="21" bestFit="1" customWidth="1"/>
    <col min="15874" max="15874" width="5.5703125" style="21" bestFit="1" customWidth="1"/>
    <col min="15875" max="15876" width="12.28515625" style="21" customWidth="1"/>
    <col min="15877" max="15877" width="12.5703125" style="21" customWidth="1"/>
    <col min="15878" max="15878" width="12.42578125" style="21" bestFit="1" customWidth="1"/>
    <col min="15879" max="15880" width="11.7109375" style="21" customWidth="1"/>
    <col min="15881" max="15881" width="13.7109375" style="21" customWidth="1"/>
    <col min="15882" max="15882" width="14.42578125" style="21" bestFit="1" customWidth="1"/>
    <col min="15883" max="15883" width="20" style="21" bestFit="1" customWidth="1"/>
    <col min="15884" max="15884" width="13.28515625" style="21" bestFit="1" customWidth="1"/>
    <col min="15885" max="16127" width="11.42578125" style="21"/>
    <col min="16128" max="16128" width="9.5703125" style="21" bestFit="1" customWidth="1"/>
    <col min="16129" max="16129" width="23.28515625" style="21" bestFit="1" customWidth="1"/>
    <col min="16130" max="16130" width="5.5703125" style="21" bestFit="1" customWidth="1"/>
    <col min="16131" max="16132" width="12.28515625" style="21" customWidth="1"/>
    <col min="16133" max="16133" width="12.5703125" style="21" customWidth="1"/>
    <col min="16134" max="16134" width="12.42578125" style="21" bestFit="1" customWidth="1"/>
    <col min="16135" max="16136" width="11.7109375" style="21" customWidth="1"/>
    <col min="16137" max="16137" width="13.7109375" style="21" customWidth="1"/>
    <col min="16138" max="16138" width="14.42578125" style="21" bestFit="1" customWidth="1"/>
    <col min="16139" max="16139" width="20" style="21" bestFit="1" customWidth="1"/>
    <col min="16140" max="16140" width="13.28515625" style="21" bestFit="1" customWidth="1"/>
    <col min="16141" max="16384" width="11.42578125" style="21"/>
  </cols>
  <sheetData>
    <row r="1" spans="1:13" ht="19.899999999999999" customHeight="1" x14ac:dyDescent="0.2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9.899999999999999" customHeight="1" x14ac:dyDescent="0.2">
      <c r="A2" s="22" t="s">
        <v>284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3" customFormat="1" ht="19.899999999999999" customHeight="1" x14ac:dyDescent="0.2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s="27" customFormat="1" ht="63.75" x14ac:dyDescent="0.2">
      <c r="A4" s="24" t="s">
        <v>2</v>
      </c>
      <c r="B4" s="24" t="s">
        <v>0</v>
      </c>
      <c r="C4" s="24" t="s">
        <v>22</v>
      </c>
      <c r="D4" s="25" t="s">
        <v>3</v>
      </c>
      <c r="E4" s="25" t="s">
        <v>33</v>
      </c>
      <c r="F4" s="25" t="s">
        <v>4</v>
      </c>
      <c r="G4" s="25" t="s">
        <v>5</v>
      </c>
      <c r="H4" s="25" t="s">
        <v>6</v>
      </c>
      <c r="I4" s="25" t="s">
        <v>7</v>
      </c>
      <c r="J4" s="26" t="s">
        <v>223</v>
      </c>
      <c r="K4" s="26" t="s">
        <v>44</v>
      </c>
      <c r="L4" s="26" t="s">
        <v>189</v>
      </c>
      <c r="M4" s="26" t="s">
        <v>224</v>
      </c>
    </row>
    <row r="5" spans="1:13" ht="20.100000000000001" customHeight="1" x14ac:dyDescent="0.2">
      <c r="A5" s="27" t="s">
        <v>225</v>
      </c>
      <c r="B5" s="21" t="s">
        <v>226</v>
      </c>
      <c r="C5" s="27">
        <v>4</v>
      </c>
      <c r="D5" s="28">
        <v>391</v>
      </c>
      <c r="E5" s="28">
        <v>27</v>
      </c>
      <c r="F5" s="29">
        <f t="shared" ref="F5:F34" si="0">G5/D5</f>
        <v>0.32992327365728902</v>
      </c>
      <c r="G5" s="28">
        <v>129</v>
      </c>
      <c r="H5" s="28">
        <v>1</v>
      </c>
      <c r="I5" s="28">
        <f t="shared" ref="I5:I33" si="1">G5-H5</f>
        <v>128</v>
      </c>
      <c r="J5" s="30">
        <v>78</v>
      </c>
      <c r="K5" s="30">
        <v>10</v>
      </c>
      <c r="L5" s="30">
        <v>22</v>
      </c>
      <c r="M5" s="30">
        <v>18</v>
      </c>
    </row>
    <row r="6" spans="1:13" ht="20.100000000000001" customHeight="1" x14ac:dyDescent="0.2">
      <c r="A6" s="27" t="s">
        <v>227</v>
      </c>
      <c r="B6" s="21" t="s">
        <v>228</v>
      </c>
      <c r="C6" s="27">
        <v>4</v>
      </c>
      <c r="D6" s="28">
        <v>215</v>
      </c>
      <c r="E6" s="28">
        <v>29</v>
      </c>
      <c r="F6" s="29">
        <f t="shared" si="0"/>
        <v>0.46046511627906977</v>
      </c>
      <c r="G6" s="28">
        <v>99</v>
      </c>
      <c r="H6" s="28">
        <v>0</v>
      </c>
      <c r="I6" s="28">
        <f t="shared" si="1"/>
        <v>99</v>
      </c>
      <c r="J6" s="30">
        <v>73</v>
      </c>
      <c r="K6" s="30">
        <v>13</v>
      </c>
      <c r="L6" s="30">
        <v>13</v>
      </c>
      <c r="M6" s="30">
        <v>0</v>
      </c>
    </row>
    <row r="7" spans="1:13" ht="20.100000000000001" customHeight="1" x14ac:dyDescent="0.2">
      <c r="A7" s="27" t="s">
        <v>229</v>
      </c>
      <c r="B7" s="21" t="s">
        <v>230</v>
      </c>
      <c r="C7" s="27">
        <v>4</v>
      </c>
      <c r="D7" s="28">
        <v>356</v>
      </c>
      <c r="E7" s="28">
        <v>32</v>
      </c>
      <c r="F7" s="29">
        <f t="shared" si="0"/>
        <v>0.40168539325842695</v>
      </c>
      <c r="G7" s="28">
        <v>143</v>
      </c>
      <c r="H7" s="28">
        <v>3</v>
      </c>
      <c r="I7" s="28">
        <f t="shared" si="1"/>
        <v>140</v>
      </c>
      <c r="J7" s="30">
        <v>85</v>
      </c>
      <c r="K7" s="30">
        <v>8</v>
      </c>
      <c r="L7" s="30">
        <v>44</v>
      </c>
      <c r="M7" s="30">
        <v>3</v>
      </c>
    </row>
    <row r="8" spans="1:13" ht="20.100000000000001" customHeight="1" x14ac:dyDescent="0.2">
      <c r="A8" s="27" t="s">
        <v>231</v>
      </c>
      <c r="B8" s="21" t="s">
        <v>232</v>
      </c>
      <c r="C8" s="27">
        <v>4</v>
      </c>
      <c r="D8" s="28">
        <v>215</v>
      </c>
      <c r="E8" s="28">
        <v>18</v>
      </c>
      <c r="F8" s="29">
        <f t="shared" si="0"/>
        <v>0.23255813953488372</v>
      </c>
      <c r="G8" s="28">
        <v>50</v>
      </c>
      <c r="H8" s="28">
        <v>0</v>
      </c>
      <c r="I8" s="28">
        <f t="shared" si="1"/>
        <v>50</v>
      </c>
      <c r="J8" s="30">
        <v>22</v>
      </c>
      <c r="K8" s="30">
        <v>3</v>
      </c>
      <c r="L8" s="30">
        <v>14</v>
      </c>
      <c r="M8" s="30">
        <v>11</v>
      </c>
    </row>
    <row r="9" spans="1:13" ht="20.100000000000001" customHeight="1" x14ac:dyDescent="0.2">
      <c r="A9" s="27" t="s">
        <v>233</v>
      </c>
      <c r="B9" s="21" t="s">
        <v>234</v>
      </c>
      <c r="C9" s="27">
        <v>4</v>
      </c>
      <c r="D9" s="28">
        <v>61</v>
      </c>
      <c r="E9" s="28">
        <v>1</v>
      </c>
      <c r="F9" s="29">
        <f t="shared" si="0"/>
        <v>0.4098360655737705</v>
      </c>
      <c r="G9" s="28">
        <v>25</v>
      </c>
      <c r="H9" s="28">
        <v>0</v>
      </c>
      <c r="I9" s="28">
        <f t="shared" si="1"/>
        <v>25</v>
      </c>
      <c r="J9" s="30">
        <v>13</v>
      </c>
      <c r="K9" s="30">
        <v>1</v>
      </c>
      <c r="L9" s="30">
        <v>3</v>
      </c>
      <c r="M9" s="30">
        <v>8</v>
      </c>
    </row>
    <row r="10" spans="1:13" ht="20.100000000000001" customHeight="1" x14ac:dyDescent="0.2">
      <c r="A10" s="27" t="s">
        <v>235</v>
      </c>
      <c r="B10" s="21" t="s">
        <v>236</v>
      </c>
      <c r="C10" s="27">
        <v>4</v>
      </c>
      <c r="D10" s="28">
        <v>164</v>
      </c>
      <c r="E10" s="28">
        <v>12</v>
      </c>
      <c r="F10" s="29">
        <f t="shared" si="0"/>
        <v>0.56707317073170727</v>
      </c>
      <c r="G10" s="28">
        <v>93</v>
      </c>
      <c r="H10" s="28">
        <v>0</v>
      </c>
      <c r="I10" s="28">
        <f t="shared" si="1"/>
        <v>93</v>
      </c>
      <c r="J10" s="30">
        <v>54</v>
      </c>
      <c r="K10" s="30">
        <v>3</v>
      </c>
      <c r="L10" s="30">
        <v>25</v>
      </c>
      <c r="M10" s="30">
        <v>11</v>
      </c>
    </row>
    <row r="11" spans="1:13" ht="20.100000000000001" customHeight="1" x14ac:dyDescent="0.2">
      <c r="A11" s="27" t="s">
        <v>237</v>
      </c>
      <c r="B11" s="21" t="s">
        <v>238</v>
      </c>
      <c r="C11" s="27">
        <v>4</v>
      </c>
      <c r="D11" s="28">
        <v>283</v>
      </c>
      <c r="E11" s="28">
        <v>15</v>
      </c>
      <c r="F11" s="29">
        <f t="shared" si="0"/>
        <v>0.26501766784452296</v>
      </c>
      <c r="G11" s="28">
        <v>75</v>
      </c>
      <c r="H11" s="28">
        <v>1</v>
      </c>
      <c r="I11" s="28">
        <f t="shared" si="1"/>
        <v>74</v>
      </c>
      <c r="J11" s="30">
        <v>49</v>
      </c>
      <c r="K11" s="30">
        <v>2</v>
      </c>
      <c r="L11" s="30">
        <v>16</v>
      </c>
      <c r="M11" s="30">
        <v>7</v>
      </c>
    </row>
    <row r="12" spans="1:13" ht="20.100000000000001" customHeight="1" x14ac:dyDescent="0.2">
      <c r="A12" s="27" t="s">
        <v>239</v>
      </c>
      <c r="B12" s="21" t="s">
        <v>240</v>
      </c>
      <c r="C12" s="27">
        <v>4</v>
      </c>
      <c r="D12" s="28">
        <v>569</v>
      </c>
      <c r="E12" s="28">
        <v>82</v>
      </c>
      <c r="F12" s="29">
        <f t="shared" si="0"/>
        <v>0.28471001757469244</v>
      </c>
      <c r="G12" s="28">
        <v>162</v>
      </c>
      <c r="H12" s="28">
        <v>11</v>
      </c>
      <c r="I12" s="28">
        <f t="shared" si="1"/>
        <v>151</v>
      </c>
      <c r="J12" s="30">
        <v>93</v>
      </c>
      <c r="K12" s="30">
        <v>5</v>
      </c>
      <c r="L12" s="30">
        <v>44</v>
      </c>
      <c r="M12" s="30">
        <v>9</v>
      </c>
    </row>
    <row r="13" spans="1:13" ht="20.100000000000001" customHeight="1" x14ac:dyDescent="0.2">
      <c r="A13" s="27" t="s">
        <v>241</v>
      </c>
      <c r="B13" s="21" t="s">
        <v>242</v>
      </c>
      <c r="C13" s="27">
        <v>4</v>
      </c>
      <c r="D13" s="28">
        <v>162</v>
      </c>
      <c r="E13" s="28">
        <v>19</v>
      </c>
      <c r="F13" s="29">
        <f t="shared" si="0"/>
        <v>0.40123456790123457</v>
      </c>
      <c r="G13" s="28">
        <v>65</v>
      </c>
      <c r="H13" s="28">
        <v>2</v>
      </c>
      <c r="I13" s="28">
        <f t="shared" si="1"/>
        <v>63</v>
      </c>
      <c r="J13" s="30">
        <v>45</v>
      </c>
      <c r="K13" s="30">
        <v>4</v>
      </c>
      <c r="L13" s="30">
        <v>12</v>
      </c>
      <c r="M13" s="30">
        <v>2</v>
      </c>
    </row>
    <row r="14" spans="1:13" ht="20.100000000000001" customHeight="1" x14ac:dyDescent="0.2">
      <c r="A14" s="27" t="s">
        <v>243</v>
      </c>
      <c r="B14" s="21" t="s">
        <v>244</v>
      </c>
      <c r="C14" s="27">
        <v>4</v>
      </c>
      <c r="D14" s="28">
        <v>154</v>
      </c>
      <c r="E14" s="28">
        <v>23</v>
      </c>
      <c r="F14" s="29">
        <f t="shared" si="0"/>
        <v>0.41558441558441561</v>
      </c>
      <c r="G14" s="28">
        <v>64</v>
      </c>
      <c r="H14" s="28">
        <v>4</v>
      </c>
      <c r="I14" s="28">
        <f t="shared" si="1"/>
        <v>60</v>
      </c>
      <c r="J14" s="30">
        <v>39</v>
      </c>
      <c r="K14" s="30">
        <v>14</v>
      </c>
      <c r="L14" s="30">
        <v>5</v>
      </c>
      <c r="M14" s="30">
        <v>2</v>
      </c>
    </row>
    <row r="15" spans="1:13" ht="20.100000000000001" customHeight="1" x14ac:dyDescent="0.2">
      <c r="A15" s="27" t="s">
        <v>245</v>
      </c>
      <c r="B15" s="21" t="s">
        <v>246</v>
      </c>
      <c r="C15" s="27">
        <v>4</v>
      </c>
      <c r="D15" s="28">
        <v>126</v>
      </c>
      <c r="E15" s="28">
        <v>8</v>
      </c>
      <c r="F15" s="29">
        <f t="shared" si="0"/>
        <v>0.33333333333333331</v>
      </c>
      <c r="G15" s="28">
        <v>42</v>
      </c>
      <c r="H15" s="28">
        <v>0</v>
      </c>
      <c r="I15" s="28">
        <f t="shared" si="1"/>
        <v>42</v>
      </c>
      <c r="J15" s="30">
        <v>34</v>
      </c>
      <c r="K15" s="30">
        <v>1</v>
      </c>
      <c r="L15" s="30">
        <v>3</v>
      </c>
      <c r="M15" s="30">
        <v>4</v>
      </c>
    </row>
    <row r="16" spans="1:13" ht="20.100000000000001" customHeight="1" x14ac:dyDescent="0.2">
      <c r="A16" s="27" t="s">
        <v>247</v>
      </c>
      <c r="B16" s="21" t="s">
        <v>248</v>
      </c>
      <c r="C16" s="27">
        <v>4</v>
      </c>
      <c r="D16" s="28">
        <v>314</v>
      </c>
      <c r="E16" s="28">
        <v>65</v>
      </c>
      <c r="F16" s="29">
        <f t="shared" si="0"/>
        <v>0.5</v>
      </c>
      <c r="G16" s="28">
        <v>157</v>
      </c>
      <c r="H16" s="28">
        <v>3</v>
      </c>
      <c r="I16" s="28">
        <f t="shared" si="1"/>
        <v>154</v>
      </c>
      <c r="J16" s="30">
        <v>83</v>
      </c>
      <c r="K16" s="30">
        <v>9</v>
      </c>
      <c r="L16" s="30">
        <v>43</v>
      </c>
      <c r="M16" s="30">
        <v>19</v>
      </c>
    </row>
    <row r="17" spans="1:18" ht="20.100000000000001" customHeight="1" x14ac:dyDescent="0.2">
      <c r="A17" s="27" t="s">
        <v>249</v>
      </c>
      <c r="B17" s="21" t="s">
        <v>250</v>
      </c>
      <c r="C17" s="27">
        <v>4</v>
      </c>
      <c r="D17" s="28">
        <v>490</v>
      </c>
      <c r="E17" s="28">
        <v>63</v>
      </c>
      <c r="F17" s="29">
        <f t="shared" si="0"/>
        <v>0.53469387755102038</v>
      </c>
      <c r="G17" s="28">
        <v>262</v>
      </c>
      <c r="H17" s="28">
        <v>3</v>
      </c>
      <c r="I17" s="28">
        <f t="shared" si="1"/>
        <v>259</v>
      </c>
      <c r="J17" s="30">
        <v>128</v>
      </c>
      <c r="K17" s="30">
        <v>25</v>
      </c>
      <c r="L17" s="30">
        <v>104</v>
      </c>
      <c r="M17" s="30">
        <v>2</v>
      </c>
    </row>
    <row r="18" spans="1:18" ht="20.100000000000001" customHeight="1" x14ac:dyDescent="0.2">
      <c r="A18" s="27" t="s">
        <v>251</v>
      </c>
      <c r="B18" s="21" t="s">
        <v>252</v>
      </c>
      <c r="C18" s="27">
        <v>4</v>
      </c>
      <c r="D18" s="28">
        <v>462</v>
      </c>
      <c r="E18" s="28">
        <v>24</v>
      </c>
      <c r="F18" s="29">
        <f t="shared" si="0"/>
        <v>0.25324675324675322</v>
      </c>
      <c r="G18" s="28">
        <v>117</v>
      </c>
      <c r="H18" s="28">
        <v>4</v>
      </c>
      <c r="I18" s="28">
        <f t="shared" si="1"/>
        <v>113</v>
      </c>
      <c r="J18" s="30">
        <v>85</v>
      </c>
      <c r="K18" s="30">
        <v>1</v>
      </c>
      <c r="L18" s="30">
        <v>15</v>
      </c>
      <c r="M18" s="30">
        <v>12</v>
      </c>
    </row>
    <row r="19" spans="1:18" ht="20.100000000000001" customHeight="1" x14ac:dyDescent="0.2">
      <c r="A19" s="27" t="s">
        <v>253</v>
      </c>
      <c r="B19" s="21" t="s">
        <v>254</v>
      </c>
      <c r="C19" s="27">
        <v>4</v>
      </c>
      <c r="D19" s="28">
        <v>313</v>
      </c>
      <c r="E19" s="28">
        <v>62</v>
      </c>
      <c r="F19" s="29">
        <f t="shared" si="0"/>
        <v>0.52715654952076674</v>
      </c>
      <c r="G19" s="28">
        <v>165</v>
      </c>
      <c r="H19" s="28">
        <v>5</v>
      </c>
      <c r="I19" s="28">
        <f t="shared" si="1"/>
        <v>160</v>
      </c>
      <c r="J19" s="30">
        <v>118</v>
      </c>
      <c r="K19" s="30">
        <v>14</v>
      </c>
      <c r="L19" s="30">
        <v>25</v>
      </c>
      <c r="M19" s="30">
        <v>3</v>
      </c>
    </row>
    <row r="20" spans="1:18" ht="20.100000000000001" customHeight="1" x14ac:dyDescent="0.2">
      <c r="A20" s="27" t="s">
        <v>255</v>
      </c>
      <c r="B20" s="21" t="s">
        <v>256</v>
      </c>
      <c r="C20" s="27">
        <v>4</v>
      </c>
      <c r="D20" s="28">
        <v>270</v>
      </c>
      <c r="E20" s="28">
        <v>47</v>
      </c>
      <c r="F20" s="29">
        <f t="shared" si="0"/>
        <v>0.54074074074074074</v>
      </c>
      <c r="G20" s="28">
        <v>146</v>
      </c>
      <c r="H20" s="28">
        <v>0</v>
      </c>
      <c r="I20" s="28">
        <f t="shared" si="1"/>
        <v>146</v>
      </c>
      <c r="J20" s="30">
        <v>118</v>
      </c>
      <c r="K20" s="30">
        <v>5</v>
      </c>
      <c r="L20" s="30">
        <v>15</v>
      </c>
      <c r="M20" s="30">
        <v>8</v>
      </c>
    </row>
    <row r="21" spans="1:18" ht="20.100000000000001" customHeight="1" x14ac:dyDescent="0.2">
      <c r="A21" s="27" t="s">
        <v>257</v>
      </c>
      <c r="B21" s="21" t="s">
        <v>258</v>
      </c>
      <c r="C21" s="27">
        <v>4</v>
      </c>
      <c r="D21" s="28">
        <v>190</v>
      </c>
      <c r="E21" s="28">
        <v>12</v>
      </c>
      <c r="F21" s="29">
        <f t="shared" si="0"/>
        <v>0.48421052631578948</v>
      </c>
      <c r="G21" s="28">
        <v>92</v>
      </c>
      <c r="H21" s="28">
        <v>0</v>
      </c>
      <c r="I21" s="28">
        <f t="shared" si="1"/>
        <v>92</v>
      </c>
      <c r="J21" s="30">
        <v>50</v>
      </c>
      <c r="K21" s="30">
        <v>9</v>
      </c>
      <c r="L21" s="30">
        <v>29</v>
      </c>
      <c r="M21" s="30">
        <v>4</v>
      </c>
    </row>
    <row r="22" spans="1:18" ht="20.100000000000001" customHeight="1" x14ac:dyDescent="0.2">
      <c r="A22" s="27" t="s">
        <v>259</v>
      </c>
      <c r="B22" s="21" t="s">
        <v>260</v>
      </c>
      <c r="C22" s="27">
        <v>4</v>
      </c>
      <c r="D22" s="28">
        <v>301</v>
      </c>
      <c r="E22" s="28">
        <v>21</v>
      </c>
      <c r="F22" s="29">
        <f t="shared" si="0"/>
        <v>0.36544850498338871</v>
      </c>
      <c r="G22" s="28">
        <v>110</v>
      </c>
      <c r="H22" s="28">
        <v>0</v>
      </c>
      <c r="I22" s="28">
        <f t="shared" si="1"/>
        <v>110</v>
      </c>
      <c r="J22" s="30">
        <v>72</v>
      </c>
      <c r="K22" s="30">
        <v>17</v>
      </c>
      <c r="L22" s="30">
        <v>11</v>
      </c>
      <c r="M22" s="30">
        <v>10</v>
      </c>
    </row>
    <row r="23" spans="1:18" ht="20.100000000000001" customHeight="1" x14ac:dyDescent="0.2">
      <c r="A23" s="27" t="s">
        <v>261</v>
      </c>
      <c r="B23" s="21" t="s">
        <v>262</v>
      </c>
      <c r="C23" s="27">
        <v>4</v>
      </c>
      <c r="D23" s="28">
        <v>237</v>
      </c>
      <c r="E23" s="28">
        <v>16</v>
      </c>
      <c r="F23" s="29">
        <f t="shared" si="0"/>
        <v>0.43881856540084391</v>
      </c>
      <c r="G23" s="28">
        <v>104</v>
      </c>
      <c r="H23" s="28">
        <v>0</v>
      </c>
      <c r="I23" s="28">
        <f t="shared" si="1"/>
        <v>104</v>
      </c>
      <c r="J23" s="30">
        <v>90</v>
      </c>
      <c r="K23" s="30">
        <v>3</v>
      </c>
      <c r="L23" s="30">
        <v>7</v>
      </c>
      <c r="M23" s="30">
        <v>4</v>
      </c>
    </row>
    <row r="24" spans="1:18" ht="20.100000000000001" customHeight="1" x14ac:dyDescent="0.2">
      <c r="A24" s="27" t="s">
        <v>263</v>
      </c>
      <c r="B24" s="21" t="s">
        <v>264</v>
      </c>
      <c r="C24" s="27">
        <v>4</v>
      </c>
      <c r="D24" s="28">
        <v>304</v>
      </c>
      <c r="E24" s="28">
        <v>11</v>
      </c>
      <c r="F24" s="29">
        <f t="shared" si="0"/>
        <v>0.36184210526315791</v>
      </c>
      <c r="G24" s="28">
        <v>110</v>
      </c>
      <c r="H24" s="28">
        <v>3</v>
      </c>
      <c r="I24" s="28">
        <f t="shared" si="1"/>
        <v>107</v>
      </c>
      <c r="J24" s="30">
        <v>43</v>
      </c>
      <c r="K24" s="30">
        <v>13</v>
      </c>
      <c r="L24" s="30">
        <v>48</v>
      </c>
      <c r="M24" s="30">
        <v>3</v>
      </c>
      <c r="R24" s="21" t="s">
        <v>265</v>
      </c>
    </row>
    <row r="25" spans="1:18" ht="20.100000000000001" customHeight="1" x14ac:dyDescent="0.2">
      <c r="A25" s="27" t="s">
        <v>266</v>
      </c>
      <c r="B25" s="21" t="s">
        <v>267</v>
      </c>
      <c r="C25" s="27">
        <v>4</v>
      </c>
      <c r="D25" s="28">
        <v>375</v>
      </c>
      <c r="E25" s="28">
        <v>28</v>
      </c>
      <c r="F25" s="29">
        <f t="shared" si="0"/>
        <v>0.33600000000000002</v>
      </c>
      <c r="G25" s="28">
        <v>126</v>
      </c>
      <c r="H25" s="28">
        <v>2</v>
      </c>
      <c r="I25" s="28">
        <f t="shared" si="1"/>
        <v>124</v>
      </c>
      <c r="J25" s="30">
        <v>83</v>
      </c>
      <c r="K25" s="30">
        <v>14</v>
      </c>
      <c r="L25" s="30">
        <v>19</v>
      </c>
      <c r="M25" s="30">
        <v>8</v>
      </c>
    </row>
    <row r="26" spans="1:18" ht="20.100000000000001" customHeight="1" x14ac:dyDescent="0.2">
      <c r="A26" s="27" t="s">
        <v>268</v>
      </c>
      <c r="B26" s="21" t="s">
        <v>269</v>
      </c>
      <c r="C26" s="27">
        <v>4</v>
      </c>
      <c r="D26" s="28">
        <v>218</v>
      </c>
      <c r="E26" s="28">
        <v>13</v>
      </c>
      <c r="F26" s="29">
        <f t="shared" si="0"/>
        <v>0.37614678899082571</v>
      </c>
      <c r="G26" s="28">
        <v>82</v>
      </c>
      <c r="H26" s="28">
        <v>1</v>
      </c>
      <c r="I26" s="28">
        <f t="shared" si="1"/>
        <v>81</v>
      </c>
      <c r="J26" s="30">
        <v>57</v>
      </c>
      <c r="K26" s="30">
        <v>2</v>
      </c>
      <c r="L26" s="30">
        <v>11</v>
      </c>
      <c r="M26" s="30">
        <v>11</v>
      </c>
    </row>
    <row r="27" spans="1:18" ht="20.100000000000001" customHeight="1" x14ac:dyDescent="0.2">
      <c r="A27" s="27" t="s">
        <v>270</v>
      </c>
      <c r="B27" s="21" t="s">
        <v>271</v>
      </c>
      <c r="C27" s="27">
        <v>4</v>
      </c>
      <c r="D27" s="28">
        <v>497</v>
      </c>
      <c r="E27" s="28">
        <v>44</v>
      </c>
      <c r="F27" s="29">
        <f t="shared" si="0"/>
        <v>0.36016096579476864</v>
      </c>
      <c r="G27" s="28">
        <v>179</v>
      </c>
      <c r="H27" s="28">
        <v>5</v>
      </c>
      <c r="I27" s="28">
        <f t="shared" si="1"/>
        <v>174</v>
      </c>
      <c r="J27" s="30">
        <v>73</v>
      </c>
      <c r="K27" s="30">
        <v>24</v>
      </c>
      <c r="L27" s="30">
        <v>74</v>
      </c>
      <c r="M27" s="30">
        <v>3</v>
      </c>
    </row>
    <row r="28" spans="1:18" ht="20.100000000000001" customHeight="1" x14ac:dyDescent="0.2">
      <c r="A28" s="27" t="s">
        <v>272</v>
      </c>
      <c r="B28" s="21" t="s">
        <v>273</v>
      </c>
      <c r="C28" s="27">
        <v>4</v>
      </c>
      <c r="D28" s="28">
        <v>57</v>
      </c>
      <c r="E28" s="28">
        <v>5</v>
      </c>
      <c r="F28" s="29">
        <f t="shared" si="0"/>
        <v>0.49122807017543857</v>
      </c>
      <c r="G28" s="28">
        <v>28</v>
      </c>
      <c r="H28" s="28">
        <v>0</v>
      </c>
      <c r="I28" s="28">
        <f t="shared" si="1"/>
        <v>28</v>
      </c>
      <c r="J28" s="30">
        <v>16</v>
      </c>
      <c r="K28" s="30">
        <v>1</v>
      </c>
      <c r="L28" s="30">
        <v>4</v>
      </c>
      <c r="M28" s="30">
        <v>7</v>
      </c>
    </row>
    <row r="29" spans="1:18" ht="20.100000000000001" customHeight="1" x14ac:dyDescent="0.2">
      <c r="A29" s="27" t="s">
        <v>274</v>
      </c>
      <c r="B29" s="21" t="s">
        <v>275</v>
      </c>
      <c r="C29" s="27">
        <v>4</v>
      </c>
      <c r="D29" s="28">
        <v>343</v>
      </c>
      <c r="E29" s="28">
        <v>38</v>
      </c>
      <c r="F29" s="29">
        <f t="shared" si="0"/>
        <v>0.43148688046647232</v>
      </c>
      <c r="G29" s="28">
        <v>148</v>
      </c>
      <c r="H29" s="28">
        <v>5</v>
      </c>
      <c r="I29" s="28">
        <f t="shared" si="1"/>
        <v>143</v>
      </c>
      <c r="J29" s="30">
        <v>86</v>
      </c>
      <c r="K29" s="30">
        <v>8</v>
      </c>
      <c r="L29" s="30">
        <v>41</v>
      </c>
      <c r="M29" s="30">
        <v>8</v>
      </c>
    </row>
    <row r="30" spans="1:18" ht="20.100000000000001" customHeight="1" x14ac:dyDescent="0.2">
      <c r="A30" s="27" t="s">
        <v>276</v>
      </c>
      <c r="B30" s="21" t="s">
        <v>277</v>
      </c>
      <c r="C30" s="27">
        <v>4</v>
      </c>
      <c r="D30" s="28">
        <v>239</v>
      </c>
      <c r="E30" s="28">
        <v>36</v>
      </c>
      <c r="F30" s="29">
        <f t="shared" si="0"/>
        <v>0.32635983263598328</v>
      </c>
      <c r="G30" s="28">
        <v>78</v>
      </c>
      <c r="H30" s="28">
        <v>0</v>
      </c>
      <c r="I30" s="28">
        <f t="shared" si="1"/>
        <v>78</v>
      </c>
      <c r="J30" s="30">
        <v>64</v>
      </c>
      <c r="K30" s="30">
        <v>3</v>
      </c>
      <c r="L30" s="30">
        <v>11</v>
      </c>
      <c r="M30" s="30">
        <v>0</v>
      </c>
    </row>
    <row r="31" spans="1:18" ht="20.100000000000001" customHeight="1" x14ac:dyDescent="0.2">
      <c r="A31" s="27" t="s">
        <v>278</v>
      </c>
      <c r="B31" s="21" t="s">
        <v>279</v>
      </c>
      <c r="C31" s="27">
        <v>4</v>
      </c>
      <c r="D31" s="28">
        <v>177</v>
      </c>
      <c r="E31" s="28">
        <v>15</v>
      </c>
      <c r="F31" s="29">
        <f t="shared" si="0"/>
        <v>0.32768361581920902</v>
      </c>
      <c r="G31" s="28">
        <v>58</v>
      </c>
      <c r="H31" s="28">
        <v>0</v>
      </c>
      <c r="I31" s="28">
        <f t="shared" si="1"/>
        <v>58</v>
      </c>
      <c r="J31" s="30">
        <v>29</v>
      </c>
      <c r="K31" s="30">
        <v>3</v>
      </c>
      <c r="L31" s="30">
        <v>19</v>
      </c>
      <c r="M31" s="30">
        <v>7</v>
      </c>
    </row>
    <row r="32" spans="1:18" ht="20.100000000000001" customHeight="1" x14ac:dyDescent="0.2">
      <c r="A32" s="27" t="s">
        <v>280</v>
      </c>
      <c r="B32" s="21" t="s">
        <v>281</v>
      </c>
      <c r="C32" s="27">
        <v>4</v>
      </c>
      <c r="D32" s="28">
        <v>111</v>
      </c>
      <c r="E32" s="28">
        <v>9</v>
      </c>
      <c r="F32" s="29">
        <f t="shared" si="0"/>
        <v>0.35135135135135137</v>
      </c>
      <c r="G32" s="28">
        <v>39</v>
      </c>
      <c r="H32" s="28">
        <v>0</v>
      </c>
      <c r="I32" s="28">
        <f t="shared" si="1"/>
        <v>39</v>
      </c>
      <c r="J32" s="30">
        <v>13</v>
      </c>
      <c r="K32" s="30">
        <v>2</v>
      </c>
      <c r="L32" s="30">
        <v>2</v>
      </c>
      <c r="M32" s="30">
        <v>22</v>
      </c>
    </row>
    <row r="33" spans="1:13" ht="20.100000000000001" customHeight="1" x14ac:dyDescent="0.2">
      <c r="A33" s="27" t="s">
        <v>282</v>
      </c>
      <c r="B33" s="21" t="s">
        <v>283</v>
      </c>
      <c r="C33" s="27">
        <v>4</v>
      </c>
      <c r="D33" s="28">
        <v>114</v>
      </c>
      <c r="E33" s="28">
        <v>8</v>
      </c>
      <c r="F33" s="29">
        <f t="shared" si="0"/>
        <v>0.49122807017543857</v>
      </c>
      <c r="G33" s="28">
        <v>56</v>
      </c>
      <c r="H33" s="28">
        <v>0</v>
      </c>
      <c r="I33" s="28">
        <f t="shared" si="1"/>
        <v>56</v>
      </c>
      <c r="J33" s="30">
        <v>42</v>
      </c>
      <c r="K33" s="30">
        <v>0</v>
      </c>
      <c r="L33" s="30">
        <v>10</v>
      </c>
      <c r="M33" s="30">
        <v>4</v>
      </c>
    </row>
    <row r="34" spans="1:13" s="36" customFormat="1" ht="22.9" customHeight="1" x14ac:dyDescent="0.25">
      <c r="B34" s="32" t="s">
        <v>1</v>
      </c>
      <c r="C34" s="33"/>
      <c r="D34" s="34">
        <f>SUM(D5:D33)</f>
        <v>7708</v>
      </c>
      <c r="E34" s="34">
        <f>SUM(E5:E33)</f>
        <v>783</v>
      </c>
      <c r="F34" s="35">
        <f t="shared" si="0"/>
        <v>0.38972496107939802</v>
      </c>
      <c r="G34" s="34">
        <f>SUM(G5:G33)</f>
        <v>3004</v>
      </c>
      <c r="H34" s="34">
        <f t="shared" ref="H34:M34" si="2">SUM(H5:H33)</f>
        <v>53</v>
      </c>
      <c r="I34" s="34">
        <f t="shared" si="2"/>
        <v>2951</v>
      </c>
      <c r="J34" s="34">
        <f t="shared" si="2"/>
        <v>1835</v>
      </c>
      <c r="K34" s="34">
        <f t="shared" si="2"/>
        <v>217</v>
      </c>
      <c r="L34" s="34">
        <f t="shared" si="2"/>
        <v>689</v>
      </c>
      <c r="M34" s="34">
        <f t="shared" si="2"/>
        <v>210</v>
      </c>
    </row>
    <row r="35" spans="1:13" s="36" customFormat="1" ht="22.9" customHeight="1" x14ac:dyDescent="0.25">
      <c r="B35" s="32" t="s">
        <v>30</v>
      </c>
      <c r="C35" s="47"/>
      <c r="D35" s="47"/>
      <c r="E35" s="47"/>
      <c r="F35" s="47"/>
      <c r="G35" s="47"/>
      <c r="H35" s="47"/>
      <c r="I35" s="47"/>
      <c r="J35" s="34">
        <f>[1]Mandatsverteilung!D3</f>
        <v>10</v>
      </c>
      <c r="K35" s="34">
        <f>[1]Mandatsverteilung!E3</f>
        <v>1</v>
      </c>
      <c r="L35" s="34">
        <f>[1]Mandatsverteilung!F3</f>
        <v>3</v>
      </c>
      <c r="M35" s="34">
        <f>[1]Mandatsverteilung!G3</f>
        <v>1</v>
      </c>
    </row>
  </sheetData>
  <mergeCells count="4">
    <mergeCell ref="A1:M1"/>
    <mergeCell ref="A2:M2"/>
    <mergeCell ref="A3:M3"/>
    <mergeCell ref="C35:I35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7" fitToHeight="2" orientation="landscape"/>
  <headerFooter alignWithMargins="0">
    <oddHeader>&amp;A</oddHeader>
    <oddFooter>&amp;R&amp;D 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workbookViewId="0">
      <selection sqref="A1:M1"/>
    </sheetView>
  </sheetViews>
  <sheetFormatPr baseColWidth="10" defaultRowHeight="12.75" x14ac:dyDescent="0.2"/>
  <cols>
    <col min="1" max="1" width="9.5703125" style="21" bestFit="1" customWidth="1"/>
    <col min="2" max="2" width="26.85546875" style="21" bestFit="1" customWidth="1"/>
    <col min="3" max="3" width="5.5703125" style="27" bestFit="1" customWidth="1"/>
    <col min="4" max="5" width="12.28515625" style="28" customWidth="1"/>
    <col min="6" max="6" width="12.5703125" style="28" customWidth="1"/>
    <col min="7" max="7" width="13.28515625" style="28" customWidth="1"/>
    <col min="8" max="9" width="11.7109375" style="28" customWidth="1"/>
    <col min="10" max="13" width="20.7109375" style="30" customWidth="1"/>
    <col min="14" max="16384" width="11.42578125" style="21"/>
  </cols>
  <sheetData>
    <row r="1" spans="1:13" ht="19.899999999999999" customHeight="1" x14ac:dyDescent="0.2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9.899999999999999" customHeight="1" x14ac:dyDescent="0.2">
      <c r="A2" s="22" t="s">
        <v>314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3" customFormat="1" ht="19.899999999999999" customHeight="1" x14ac:dyDescent="0.2">
      <c r="A3" s="51" t="s">
        <v>185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s="27" customFormat="1" ht="90" customHeight="1" x14ac:dyDescent="0.2">
      <c r="A4" s="52" t="s">
        <v>2</v>
      </c>
      <c r="B4" s="52" t="s">
        <v>0</v>
      </c>
      <c r="C4" s="52" t="s">
        <v>22</v>
      </c>
      <c r="D4" s="53" t="s">
        <v>3</v>
      </c>
      <c r="E4" s="53" t="s">
        <v>33</v>
      </c>
      <c r="F4" s="53" t="s">
        <v>4</v>
      </c>
      <c r="G4" s="53" t="s">
        <v>5</v>
      </c>
      <c r="H4" s="53" t="s">
        <v>6</v>
      </c>
      <c r="I4" s="53" t="s">
        <v>7</v>
      </c>
      <c r="J4" s="54" t="s">
        <v>31</v>
      </c>
      <c r="K4" s="54" t="s">
        <v>44</v>
      </c>
      <c r="L4" s="54" t="s">
        <v>285</v>
      </c>
      <c r="M4" s="54" t="s">
        <v>32</v>
      </c>
    </row>
    <row r="5" spans="1:13" ht="19.899999999999999" customHeight="1" x14ac:dyDescent="0.2">
      <c r="A5" s="55" t="s">
        <v>286</v>
      </c>
      <c r="B5" s="56" t="s">
        <v>287</v>
      </c>
      <c r="C5" s="55">
        <v>4</v>
      </c>
      <c r="D5" s="57">
        <v>217</v>
      </c>
      <c r="E5" s="57">
        <v>21</v>
      </c>
      <c r="F5" s="58">
        <f>G5/D5</f>
        <v>0.40552995391705071</v>
      </c>
      <c r="G5" s="57">
        <v>88</v>
      </c>
      <c r="H5" s="57">
        <v>0</v>
      </c>
      <c r="I5" s="57">
        <f>G5-H5</f>
        <v>88</v>
      </c>
      <c r="J5" s="59">
        <v>43</v>
      </c>
      <c r="K5" s="59">
        <v>6</v>
      </c>
      <c r="L5" s="59">
        <v>22</v>
      </c>
      <c r="M5" s="59">
        <v>17</v>
      </c>
    </row>
    <row r="6" spans="1:13" ht="19.899999999999999" customHeight="1" x14ac:dyDescent="0.2">
      <c r="A6" s="55" t="s">
        <v>288</v>
      </c>
      <c r="B6" s="56" t="s">
        <v>289</v>
      </c>
      <c r="C6" s="55">
        <v>4</v>
      </c>
      <c r="D6" s="57">
        <v>67</v>
      </c>
      <c r="E6" s="57">
        <v>2</v>
      </c>
      <c r="F6" s="58">
        <f t="shared" ref="F6:F19" si="0">G6/D6</f>
        <v>0.40298507462686567</v>
      </c>
      <c r="G6" s="57">
        <v>27</v>
      </c>
      <c r="H6" s="57">
        <v>0</v>
      </c>
      <c r="I6" s="57">
        <f t="shared" ref="I6:I18" si="1">G6-H6</f>
        <v>27</v>
      </c>
      <c r="J6" s="59">
        <v>18</v>
      </c>
      <c r="K6" s="59">
        <v>2</v>
      </c>
      <c r="L6" s="59">
        <v>7</v>
      </c>
      <c r="M6" s="59">
        <v>0</v>
      </c>
    </row>
    <row r="7" spans="1:13" ht="19.899999999999999" customHeight="1" x14ac:dyDescent="0.2">
      <c r="A7" s="55" t="s">
        <v>290</v>
      </c>
      <c r="B7" s="56" t="s">
        <v>291</v>
      </c>
      <c r="C7" s="55">
        <v>4</v>
      </c>
      <c r="D7" s="57">
        <v>393</v>
      </c>
      <c r="E7" s="57">
        <v>42</v>
      </c>
      <c r="F7" s="58">
        <f t="shared" si="0"/>
        <v>0.31297709923664124</v>
      </c>
      <c r="G7" s="57">
        <v>123</v>
      </c>
      <c r="H7" s="57">
        <v>4</v>
      </c>
      <c r="I7" s="57">
        <f t="shared" si="1"/>
        <v>119</v>
      </c>
      <c r="J7" s="59">
        <v>72</v>
      </c>
      <c r="K7" s="59">
        <v>13</v>
      </c>
      <c r="L7" s="59">
        <v>24</v>
      </c>
      <c r="M7" s="59">
        <v>10</v>
      </c>
    </row>
    <row r="8" spans="1:13" ht="19.899999999999999" customHeight="1" x14ac:dyDescent="0.2">
      <c r="A8" s="55" t="s">
        <v>292</v>
      </c>
      <c r="B8" s="56" t="s">
        <v>293</v>
      </c>
      <c r="C8" s="55">
        <v>4</v>
      </c>
      <c r="D8" s="57">
        <v>227</v>
      </c>
      <c r="E8" s="57">
        <v>5</v>
      </c>
      <c r="F8" s="58">
        <f t="shared" si="0"/>
        <v>0.33920704845814981</v>
      </c>
      <c r="G8" s="57">
        <v>77</v>
      </c>
      <c r="H8" s="57">
        <v>1</v>
      </c>
      <c r="I8" s="57">
        <f t="shared" si="1"/>
        <v>76</v>
      </c>
      <c r="J8" s="59">
        <v>57</v>
      </c>
      <c r="K8" s="59">
        <v>6</v>
      </c>
      <c r="L8" s="59">
        <v>9</v>
      </c>
      <c r="M8" s="59">
        <v>4</v>
      </c>
    </row>
    <row r="9" spans="1:13" ht="19.899999999999999" customHeight="1" x14ac:dyDescent="0.2">
      <c r="A9" s="55" t="s">
        <v>294</v>
      </c>
      <c r="B9" s="56" t="s">
        <v>295</v>
      </c>
      <c r="C9" s="55">
        <v>4</v>
      </c>
      <c r="D9" s="57">
        <v>265</v>
      </c>
      <c r="E9" s="57">
        <v>38</v>
      </c>
      <c r="F9" s="58">
        <f t="shared" si="0"/>
        <v>0.52830188679245282</v>
      </c>
      <c r="G9" s="57">
        <v>140</v>
      </c>
      <c r="H9" s="57">
        <v>0</v>
      </c>
      <c r="I9" s="57">
        <f t="shared" si="1"/>
        <v>140</v>
      </c>
      <c r="J9" s="59">
        <v>113</v>
      </c>
      <c r="K9" s="59">
        <v>6</v>
      </c>
      <c r="L9" s="59">
        <v>16</v>
      </c>
      <c r="M9" s="59">
        <v>5</v>
      </c>
    </row>
    <row r="10" spans="1:13" ht="19.899999999999999" customHeight="1" x14ac:dyDescent="0.2">
      <c r="A10" s="55" t="s">
        <v>296</v>
      </c>
      <c r="B10" s="56" t="s">
        <v>297</v>
      </c>
      <c r="C10" s="55">
        <v>4</v>
      </c>
      <c r="D10" s="57">
        <v>359</v>
      </c>
      <c r="E10" s="57">
        <v>56</v>
      </c>
      <c r="F10" s="58">
        <f t="shared" si="0"/>
        <v>0.36211699164345401</v>
      </c>
      <c r="G10" s="57">
        <v>130</v>
      </c>
      <c r="H10" s="57">
        <v>4</v>
      </c>
      <c r="I10" s="57">
        <f t="shared" si="1"/>
        <v>126</v>
      </c>
      <c r="J10" s="59">
        <v>95</v>
      </c>
      <c r="K10" s="59">
        <v>8</v>
      </c>
      <c r="L10" s="59">
        <v>21</v>
      </c>
      <c r="M10" s="59">
        <v>2</v>
      </c>
    </row>
    <row r="11" spans="1:13" ht="19.899999999999999" customHeight="1" x14ac:dyDescent="0.2">
      <c r="A11" s="55" t="s">
        <v>298</v>
      </c>
      <c r="B11" s="56" t="s">
        <v>299</v>
      </c>
      <c r="C11" s="55">
        <v>4</v>
      </c>
      <c r="D11" s="57">
        <v>799</v>
      </c>
      <c r="E11" s="57">
        <v>102</v>
      </c>
      <c r="F11" s="58">
        <f t="shared" si="0"/>
        <v>0.35919899874843553</v>
      </c>
      <c r="G11" s="57">
        <v>287</v>
      </c>
      <c r="H11" s="57">
        <v>5</v>
      </c>
      <c r="I11" s="57">
        <f t="shared" si="1"/>
        <v>282</v>
      </c>
      <c r="J11" s="59">
        <v>179</v>
      </c>
      <c r="K11" s="59">
        <v>14</v>
      </c>
      <c r="L11" s="59">
        <v>78</v>
      </c>
      <c r="M11" s="59">
        <v>11</v>
      </c>
    </row>
    <row r="12" spans="1:13" ht="19.899999999999999" customHeight="1" x14ac:dyDescent="0.2">
      <c r="A12" s="55" t="s">
        <v>300</v>
      </c>
      <c r="B12" s="56" t="s">
        <v>301</v>
      </c>
      <c r="C12" s="55">
        <v>4</v>
      </c>
      <c r="D12" s="57">
        <v>704</v>
      </c>
      <c r="E12" s="57">
        <v>88</v>
      </c>
      <c r="F12" s="58">
        <f t="shared" si="0"/>
        <v>0.390625</v>
      </c>
      <c r="G12" s="57">
        <v>275</v>
      </c>
      <c r="H12" s="57">
        <v>8</v>
      </c>
      <c r="I12" s="57">
        <f t="shared" si="1"/>
        <v>267</v>
      </c>
      <c r="J12" s="59">
        <v>202</v>
      </c>
      <c r="K12" s="59">
        <v>15</v>
      </c>
      <c r="L12" s="59">
        <v>42</v>
      </c>
      <c r="M12" s="59">
        <v>8</v>
      </c>
    </row>
    <row r="13" spans="1:13" ht="19.899999999999999" customHeight="1" x14ac:dyDescent="0.2">
      <c r="A13" s="55" t="s">
        <v>302</v>
      </c>
      <c r="B13" s="56" t="s">
        <v>303</v>
      </c>
      <c r="C13" s="55">
        <v>4</v>
      </c>
      <c r="D13" s="57">
        <v>248</v>
      </c>
      <c r="E13" s="57">
        <v>12</v>
      </c>
      <c r="F13" s="58">
        <f t="shared" si="0"/>
        <v>0.44354838709677419</v>
      </c>
      <c r="G13" s="57">
        <v>110</v>
      </c>
      <c r="H13" s="57">
        <v>0</v>
      </c>
      <c r="I13" s="57">
        <f t="shared" si="1"/>
        <v>110</v>
      </c>
      <c r="J13" s="59">
        <v>80</v>
      </c>
      <c r="K13" s="59">
        <v>5</v>
      </c>
      <c r="L13" s="59">
        <v>24</v>
      </c>
      <c r="M13" s="59">
        <v>1</v>
      </c>
    </row>
    <row r="14" spans="1:13" ht="19.899999999999999" customHeight="1" x14ac:dyDescent="0.2">
      <c r="A14" s="55" t="s">
        <v>304</v>
      </c>
      <c r="B14" s="56" t="s">
        <v>305</v>
      </c>
      <c r="C14" s="55">
        <v>4</v>
      </c>
      <c r="D14" s="57">
        <v>349</v>
      </c>
      <c r="E14" s="57">
        <v>33</v>
      </c>
      <c r="F14" s="58">
        <f t="shared" si="0"/>
        <v>0.41547277936962751</v>
      </c>
      <c r="G14" s="57">
        <v>145</v>
      </c>
      <c r="H14" s="57">
        <v>6</v>
      </c>
      <c r="I14" s="57">
        <f t="shared" si="1"/>
        <v>139</v>
      </c>
      <c r="J14" s="59">
        <v>107</v>
      </c>
      <c r="K14" s="59">
        <v>10</v>
      </c>
      <c r="L14" s="59">
        <v>12</v>
      </c>
      <c r="M14" s="59">
        <v>10</v>
      </c>
    </row>
    <row r="15" spans="1:13" ht="19.899999999999999" customHeight="1" x14ac:dyDescent="0.2">
      <c r="A15" s="55" t="s">
        <v>306</v>
      </c>
      <c r="B15" s="56" t="s">
        <v>307</v>
      </c>
      <c r="C15" s="55">
        <v>4</v>
      </c>
      <c r="D15" s="57">
        <v>251</v>
      </c>
      <c r="E15" s="57">
        <v>36</v>
      </c>
      <c r="F15" s="58">
        <f t="shared" si="0"/>
        <v>0.43824701195219123</v>
      </c>
      <c r="G15" s="57">
        <v>110</v>
      </c>
      <c r="H15" s="57">
        <v>1</v>
      </c>
      <c r="I15" s="57">
        <f t="shared" si="1"/>
        <v>109</v>
      </c>
      <c r="J15" s="59">
        <v>79</v>
      </c>
      <c r="K15" s="59">
        <v>7</v>
      </c>
      <c r="L15" s="59">
        <v>18</v>
      </c>
      <c r="M15" s="59">
        <v>5</v>
      </c>
    </row>
    <row r="16" spans="1:13" ht="19.899999999999999" customHeight="1" x14ac:dyDescent="0.2">
      <c r="A16" s="55" t="s">
        <v>308</v>
      </c>
      <c r="B16" s="56" t="s">
        <v>309</v>
      </c>
      <c r="C16" s="55">
        <v>4</v>
      </c>
      <c r="D16" s="57">
        <v>244</v>
      </c>
      <c r="E16" s="57">
        <v>26</v>
      </c>
      <c r="F16" s="58">
        <f t="shared" si="0"/>
        <v>0.38114754098360654</v>
      </c>
      <c r="G16" s="57">
        <v>93</v>
      </c>
      <c r="H16" s="57">
        <v>1</v>
      </c>
      <c r="I16" s="57">
        <f t="shared" si="1"/>
        <v>92</v>
      </c>
      <c r="J16" s="59">
        <v>54</v>
      </c>
      <c r="K16" s="59">
        <v>10</v>
      </c>
      <c r="L16" s="59">
        <v>22</v>
      </c>
      <c r="M16" s="59">
        <v>6</v>
      </c>
    </row>
    <row r="17" spans="1:13" ht="19.899999999999999" customHeight="1" x14ac:dyDescent="0.2">
      <c r="A17" s="55" t="s">
        <v>310</v>
      </c>
      <c r="B17" s="56" t="s">
        <v>311</v>
      </c>
      <c r="C17" s="55">
        <v>4</v>
      </c>
      <c r="D17" s="57">
        <v>241</v>
      </c>
      <c r="E17" s="57">
        <v>20</v>
      </c>
      <c r="F17" s="58">
        <f t="shared" si="0"/>
        <v>0.43153526970954359</v>
      </c>
      <c r="G17" s="57">
        <v>104</v>
      </c>
      <c r="H17" s="57">
        <v>1</v>
      </c>
      <c r="I17" s="57">
        <f t="shared" si="1"/>
        <v>103</v>
      </c>
      <c r="J17" s="59">
        <v>70</v>
      </c>
      <c r="K17" s="59">
        <v>4</v>
      </c>
      <c r="L17" s="59">
        <v>16</v>
      </c>
      <c r="M17" s="59">
        <v>13</v>
      </c>
    </row>
    <row r="18" spans="1:13" ht="19.899999999999999" customHeight="1" x14ac:dyDescent="0.2">
      <c r="A18" s="55" t="s">
        <v>312</v>
      </c>
      <c r="B18" s="56" t="s">
        <v>313</v>
      </c>
      <c r="C18" s="55">
        <v>4</v>
      </c>
      <c r="D18" s="57">
        <v>213</v>
      </c>
      <c r="E18" s="57">
        <v>20</v>
      </c>
      <c r="F18" s="58">
        <f t="shared" si="0"/>
        <v>0.33333333333333331</v>
      </c>
      <c r="G18" s="57">
        <v>71</v>
      </c>
      <c r="H18" s="57">
        <v>1</v>
      </c>
      <c r="I18" s="57">
        <f t="shared" si="1"/>
        <v>70</v>
      </c>
      <c r="J18" s="59">
        <v>48</v>
      </c>
      <c r="K18" s="59">
        <v>8</v>
      </c>
      <c r="L18" s="59">
        <v>11</v>
      </c>
      <c r="M18" s="59">
        <v>3</v>
      </c>
    </row>
    <row r="19" spans="1:13" s="36" customFormat="1" ht="25.15" customHeight="1" x14ac:dyDescent="0.25">
      <c r="A19" s="60"/>
      <c r="B19" s="61" t="s">
        <v>1</v>
      </c>
      <c r="C19" s="62"/>
      <c r="D19" s="63">
        <f>SUM(D5:D18)</f>
        <v>4577</v>
      </c>
      <c r="E19" s="63">
        <f>SUM(E5:E18)</f>
        <v>501</v>
      </c>
      <c r="F19" s="64">
        <f t="shared" si="0"/>
        <v>0.38890102687349792</v>
      </c>
      <c r="G19" s="63">
        <f t="shared" ref="G19:M19" si="2">SUM(G5:G18)</f>
        <v>1780</v>
      </c>
      <c r="H19" s="63">
        <f t="shared" si="2"/>
        <v>32</v>
      </c>
      <c r="I19" s="63">
        <f t="shared" si="2"/>
        <v>1748</v>
      </c>
      <c r="J19" s="63">
        <f t="shared" si="2"/>
        <v>1217</v>
      </c>
      <c r="K19" s="63">
        <f t="shared" si="2"/>
        <v>114</v>
      </c>
      <c r="L19" s="63">
        <f t="shared" si="2"/>
        <v>322</v>
      </c>
      <c r="M19" s="63">
        <f t="shared" si="2"/>
        <v>95</v>
      </c>
    </row>
    <row r="20" spans="1:13" s="36" customFormat="1" ht="25.15" customHeight="1" x14ac:dyDescent="0.25">
      <c r="A20" s="60"/>
      <c r="B20" s="61" t="s">
        <v>30</v>
      </c>
      <c r="C20" s="65"/>
      <c r="D20" s="65"/>
      <c r="E20" s="65"/>
      <c r="F20" s="65"/>
      <c r="G20" s="65"/>
      <c r="H20" s="65"/>
      <c r="I20" s="65"/>
      <c r="J20" s="63">
        <v>11</v>
      </c>
      <c r="K20" s="63">
        <v>1</v>
      </c>
      <c r="L20" s="63">
        <v>3</v>
      </c>
      <c r="M20" s="63">
        <v>0</v>
      </c>
    </row>
    <row r="26" spans="1:13" x14ac:dyDescent="0.2">
      <c r="J26" s="28"/>
    </row>
  </sheetData>
  <mergeCells count="4">
    <mergeCell ref="A1:M1"/>
    <mergeCell ref="A2:M2"/>
    <mergeCell ref="A3:M3"/>
    <mergeCell ref="C20:I20"/>
  </mergeCells>
  <printOptions horizontalCentered="1" gridLines="1" gridLinesSet="0"/>
  <pageMargins left="0.78740157480314965" right="0.78740157480314965" top="0.78740157480314965" bottom="0.59055118110236227" header="0.51181102362204722" footer="0.51181102362204722"/>
  <pageSetup paperSize="9" scale="66" fitToHeight="0" orientation="landscape"/>
  <headerFooter alignWithMargins="0">
    <oddHeader>&amp;A</oddHeader>
    <oddFooter>&amp;R&amp;D 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Normal="100" workbookViewId="0">
      <selection sqref="A1:N1"/>
    </sheetView>
  </sheetViews>
  <sheetFormatPr baseColWidth="10" defaultRowHeight="12.75" x14ac:dyDescent="0.2"/>
  <cols>
    <col min="1" max="1" width="9.140625" style="21" bestFit="1" customWidth="1"/>
    <col min="2" max="2" width="27.140625" style="21" bestFit="1" customWidth="1"/>
    <col min="3" max="3" width="5.5703125" style="27" bestFit="1" customWidth="1"/>
    <col min="4" max="5" width="12.28515625" style="28" customWidth="1"/>
    <col min="6" max="6" width="12.5703125" style="28" customWidth="1"/>
    <col min="7" max="7" width="12.7109375" style="28" customWidth="1"/>
    <col min="8" max="9" width="11.7109375" style="28" customWidth="1"/>
    <col min="10" max="14" width="20.7109375" style="30" customWidth="1"/>
    <col min="15" max="16384" width="11.42578125" style="21"/>
  </cols>
  <sheetData>
    <row r="1" spans="1:14" ht="19.899999999999999" customHeight="1" x14ac:dyDescent="0.2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9.899999999999999" customHeight="1" x14ac:dyDescent="0.2">
      <c r="A2" s="22" t="s">
        <v>346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3" customFormat="1" ht="19.899999999999999" customHeight="1" x14ac:dyDescent="0.2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s="27" customFormat="1" ht="70.150000000000006" customHeight="1" x14ac:dyDescent="0.2">
      <c r="A4" s="24" t="s">
        <v>2</v>
      </c>
      <c r="B4" s="24" t="s">
        <v>0</v>
      </c>
      <c r="C4" s="24" t="s">
        <v>22</v>
      </c>
      <c r="D4" s="25" t="s">
        <v>3</v>
      </c>
      <c r="E4" s="25" t="s">
        <v>33</v>
      </c>
      <c r="F4" s="25" t="s">
        <v>4</v>
      </c>
      <c r="G4" s="25" t="s">
        <v>5</v>
      </c>
      <c r="H4" s="25" t="s">
        <v>6</v>
      </c>
      <c r="I4" s="25" t="s">
        <v>7</v>
      </c>
      <c r="J4" s="26" t="s">
        <v>31</v>
      </c>
      <c r="K4" s="26" t="s">
        <v>44</v>
      </c>
      <c r="L4" s="26" t="s">
        <v>315</v>
      </c>
      <c r="M4" s="26" t="s">
        <v>32</v>
      </c>
      <c r="N4" s="26" t="s">
        <v>46</v>
      </c>
    </row>
    <row r="5" spans="1:14" ht="19.899999999999999" customHeight="1" x14ac:dyDescent="0.2">
      <c r="A5" s="27" t="s">
        <v>316</v>
      </c>
      <c r="B5" s="21" t="s">
        <v>317</v>
      </c>
      <c r="C5" s="27">
        <v>2</v>
      </c>
      <c r="D5" s="28">
        <v>344</v>
      </c>
      <c r="F5" s="29">
        <f>G5/D5</f>
        <v>0.36046511627906974</v>
      </c>
      <c r="G5" s="28">
        <v>124</v>
      </c>
      <c r="H5" s="28">
        <v>2</v>
      </c>
      <c r="I5" s="28">
        <f>G5-H5</f>
        <v>122</v>
      </c>
      <c r="J5" s="30">
        <v>87</v>
      </c>
      <c r="K5" s="30">
        <v>1</v>
      </c>
      <c r="L5" s="30">
        <v>4</v>
      </c>
      <c r="M5" s="30">
        <v>27</v>
      </c>
      <c r="N5" s="30">
        <v>3</v>
      </c>
    </row>
    <row r="6" spans="1:14" ht="19.899999999999999" customHeight="1" x14ac:dyDescent="0.2">
      <c r="A6" s="27" t="s">
        <v>318</v>
      </c>
      <c r="B6" s="21" t="s">
        <v>319</v>
      </c>
      <c r="C6" s="27">
        <v>2</v>
      </c>
      <c r="D6" s="28">
        <v>504</v>
      </c>
      <c r="F6" s="29">
        <f t="shared" ref="F6:F20" si="0">G6/D6</f>
        <v>0.31349206349206349</v>
      </c>
      <c r="G6" s="28">
        <v>158</v>
      </c>
      <c r="H6" s="28">
        <v>8</v>
      </c>
      <c r="I6" s="28">
        <f t="shared" ref="I6:I18" si="1">G6-H6</f>
        <v>150</v>
      </c>
      <c r="J6" s="30">
        <v>95</v>
      </c>
      <c r="K6" s="30">
        <v>13</v>
      </c>
      <c r="L6" s="30">
        <v>3</v>
      </c>
      <c r="M6" s="30">
        <v>31</v>
      </c>
      <c r="N6" s="30">
        <v>8</v>
      </c>
    </row>
    <row r="7" spans="1:14" ht="19.899999999999999" customHeight="1" x14ac:dyDescent="0.2">
      <c r="A7" s="27" t="s">
        <v>320</v>
      </c>
      <c r="B7" s="21" t="s">
        <v>321</v>
      </c>
      <c r="C7" s="27">
        <v>2</v>
      </c>
      <c r="D7" s="28">
        <v>361</v>
      </c>
      <c r="F7" s="29">
        <f t="shared" si="0"/>
        <v>0.39612188365650969</v>
      </c>
      <c r="G7" s="28">
        <v>143</v>
      </c>
      <c r="H7" s="28">
        <v>1</v>
      </c>
      <c r="I7" s="28">
        <f t="shared" si="1"/>
        <v>142</v>
      </c>
      <c r="J7" s="30">
        <v>84</v>
      </c>
      <c r="K7" s="30">
        <v>4</v>
      </c>
      <c r="L7" s="30">
        <v>11</v>
      </c>
      <c r="M7" s="30">
        <v>35</v>
      </c>
      <c r="N7" s="30">
        <v>8</v>
      </c>
    </row>
    <row r="8" spans="1:14" ht="19.899999999999999" customHeight="1" x14ac:dyDescent="0.2">
      <c r="A8" s="27" t="s">
        <v>322</v>
      </c>
      <c r="B8" s="21" t="s">
        <v>323</v>
      </c>
      <c r="C8" s="27">
        <v>2</v>
      </c>
      <c r="D8" s="28">
        <v>46</v>
      </c>
      <c r="F8" s="29">
        <f t="shared" si="0"/>
        <v>0.32608695652173914</v>
      </c>
      <c r="G8" s="28">
        <v>15</v>
      </c>
      <c r="H8" s="28">
        <v>0</v>
      </c>
      <c r="I8" s="28">
        <v>15</v>
      </c>
      <c r="J8" s="30">
        <v>10</v>
      </c>
      <c r="K8" s="30">
        <v>0</v>
      </c>
      <c r="L8" s="30">
        <v>1</v>
      </c>
      <c r="M8" s="30">
        <v>4</v>
      </c>
      <c r="N8" s="30">
        <v>0</v>
      </c>
    </row>
    <row r="9" spans="1:14" ht="19.899999999999999" customHeight="1" x14ac:dyDescent="0.2">
      <c r="A9" s="27" t="s">
        <v>324</v>
      </c>
      <c r="B9" s="21" t="s">
        <v>325</v>
      </c>
      <c r="C9" s="27">
        <v>2</v>
      </c>
      <c r="D9" s="28">
        <v>202</v>
      </c>
      <c r="F9" s="29">
        <f t="shared" si="0"/>
        <v>0.36633663366336633</v>
      </c>
      <c r="G9" s="28">
        <v>74</v>
      </c>
      <c r="H9" s="28">
        <v>1</v>
      </c>
      <c r="I9" s="28">
        <f t="shared" si="1"/>
        <v>73</v>
      </c>
      <c r="J9" s="30">
        <v>54</v>
      </c>
      <c r="K9" s="30">
        <v>4</v>
      </c>
      <c r="L9" s="30">
        <v>4</v>
      </c>
      <c r="M9" s="30">
        <v>8</v>
      </c>
      <c r="N9" s="30">
        <v>3</v>
      </c>
    </row>
    <row r="10" spans="1:14" ht="19.899999999999999" customHeight="1" x14ac:dyDescent="0.2">
      <c r="A10" s="27" t="s">
        <v>326</v>
      </c>
      <c r="B10" s="21" t="s">
        <v>327</v>
      </c>
      <c r="C10" s="27">
        <v>2</v>
      </c>
      <c r="D10" s="28">
        <v>608</v>
      </c>
      <c r="F10" s="29">
        <f t="shared" si="0"/>
        <v>0.26151315789473684</v>
      </c>
      <c r="G10" s="28">
        <v>159</v>
      </c>
      <c r="H10" s="28">
        <v>3</v>
      </c>
      <c r="I10" s="28">
        <f t="shared" si="1"/>
        <v>156</v>
      </c>
      <c r="J10" s="30">
        <v>120</v>
      </c>
      <c r="K10" s="30">
        <v>11</v>
      </c>
      <c r="L10" s="30">
        <v>9</v>
      </c>
      <c r="M10" s="30">
        <v>6</v>
      </c>
      <c r="N10" s="30">
        <v>10</v>
      </c>
    </row>
    <row r="11" spans="1:14" ht="19.899999999999999" customHeight="1" x14ac:dyDescent="0.2">
      <c r="A11" s="27" t="s">
        <v>328</v>
      </c>
      <c r="B11" s="21" t="s">
        <v>329</v>
      </c>
      <c r="C11" s="27">
        <v>2</v>
      </c>
      <c r="D11" s="28">
        <v>482</v>
      </c>
      <c r="F11" s="29">
        <f t="shared" si="0"/>
        <v>0.23236514522821577</v>
      </c>
      <c r="G11" s="28">
        <v>112</v>
      </c>
      <c r="H11" s="28">
        <v>2</v>
      </c>
      <c r="I11" s="28">
        <f t="shared" si="1"/>
        <v>110</v>
      </c>
      <c r="J11" s="30">
        <v>70</v>
      </c>
      <c r="K11" s="30">
        <v>11</v>
      </c>
      <c r="L11" s="30">
        <v>5</v>
      </c>
      <c r="M11" s="30">
        <v>20</v>
      </c>
      <c r="N11" s="30">
        <v>4</v>
      </c>
    </row>
    <row r="12" spans="1:14" ht="19.899999999999999" customHeight="1" x14ac:dyDescent="0.2">
      <c r="A12" s="27" t="s">
        <v>330</v>
      </c>
      <c r="B12" s="21" t="s">
        <v>331</v>
      </c>
      <c r="C12" s="27">
        <v>2</v>
      </c>
      <c r="D12" s="28">
        <v>340</v>
      </c>
      <c r="F12" s="29">
        <f t="shared" si="0"/>
        <v>0.24705882352941178</v>
      </c>
      <c r="G12" s="28">
        <v>84</v>
      </c>
      <c r="H12" s="28">
        <v>0</v>
      </c>
      <c r="I12" s="28">
        <f t="shared" si="1"/>
        <v>84</v>
      </c>
      <c r="J12" s="30">
        <v>55</v>
      </c>
      <c r="K12" s="30">
        <v>8</v>
      </c>
      <c r="L12" s="30">
        <v>5</v>
      </c>
      <c r="M12" s="30">
        <v>10</v>
      </c>
      <c r="N12" s="30">
        <v>6</v>
      </c>
    </row>
    <row r="13" spans="1:14" ht="19.899999999999999" customHeight="1" x14ac:dyDescent="0.2">
      <c r="A13" s="27" t="s">
        <v>332</v>
      </c>
      <c r="B13" s="21" t="s">
        <v>333</v>
      </c>
      <c r="C13" s="27">
        <v>2</v>
      </c>
      <c r="D13" s="28">
        <v>396</v>
      </c>
      <c r="F13" s="29">
        <f t="shared" si="0"/>
        <v>0.35858585858585856</v>
      </c>
      <c r="G13" s="28">
        <v>142</v>
      </c>
      <c r="H13" s="28">
        <v>3</v>
      </c>
      <c r="I13" s="28">
        <f t="shared" si="1"/>
        <v>139</v>
      </c>
      <c r="J13" s="30">
        <v>102</v>
      </c>
      <c r="K13" s="30">
        <v>14</v>
      </c>
      <c r="L13" s="30">
        <v>8</v>
      </c>
      <c r="M13" s="30">
        <v>10</v>
      </c>
      <c r="N13" s="30">
        <v>5</v>
      </c>
    </row>
    <row r="14" spans="1:14" ht="19.899999999999999" customHeight="1" x14ac:dyDescent="0.2">
      <c r="A14" s="27" t="s">
        <v>334</v>
      </c>
      <c r="B14" s="21" t="s">
        <v>335</v>
      </c>
      <c r="C14" s="27">
        <v>2</v>
      </c>
      <c r="D14" s="28">
        <v>433</v>
      </c>
      <c r="F14" s="29">
        <f t="shared" si="0"/>
        <v>0.30023094688221708</v>
      </c>
      <c r="G14" s="28">
        <v>130</v>
      </c>
      <c r="H14" s="28">
        <v>6</v>
      </c>
      <c r="I14" s="28">
        <f t="shared" si="1"/>
        <v>124</v>
      </c>
      <c r="J14" s="30">
        <v>98</v>
      </c>
      <c r="K14" s="30">
        <v>7</v>
      </c>
      <c r="L14" s="30">
        <v>7</v>
      </c>
      <c r="M14" s="30">
        <v>8</v>
      </c>
      <c r="N14" s="30">
        <v>4</v>
      </c>
    </row>
    <row r="15" spans="1:14" ht="19.899999999999999" customHeight="1" x14ac:dyDescent="0.2">
      <c r="A15" s="27" t="s">
        <v>336</v>
      </c>
      <c r="B15" s="21" t="s">
        <v>337</v>
      </c>
      <c r="C15" s="27">
        <v>2</v>
      </c>
      <c r="D15" s="28">
        <v>287</v>
      </c>
      <c r="F15" s="29">
        <f t="shared" si="0"/>
        <v>0.31010452961672474</v>
      </c>
      <c r="G15" s="28">
        <v>89</v>
      </c>
      <c r="H15" s="28">
        <v>1</v>
      </c>
      <c r="I15" s="28">
        <f t="shared" si="1"/>
        <v>88</v>
      </c>
      <c r="J15" s="30">
        <v>77</v>
      </c>
      <c r="K15" s="30">
        <v>4</v>
      </c>
      <c r="L15" s="30">
        <v>2</v>
      </c>
      <c r="M15" s="30">
        <v>4</v>
      </c>
      <c r="N15" s="30">
        <v>1</v>
      </c>
    </row>
    <row r="16" spans="1:14" ht="19.899999999999999" customHeight="1" x14ac:dyDescent="0.2">
      <c r="A16" s="27" t="s">
        <v>338</v>
      </c>
      <c r="B16" s="21" t="s">
        <v>339</v>
      </c>
      <c r="C16" s="27">
        <v>2</v>
      </c>
      <c r="D16" s="28">
        <v>291</v>
      </c>
      <c r="F16" s="29">
        <f t="shared" si="0"/>
        <v>0.50859106529209619</v>
      </c>
      <c r="G16" s="28">
        <v>148</v>
      </c>
      <c r="H16" s="28">
        <v>5</v>
      </c>
      <c r="I16" s="28">
        <f t="shared" si="1"/>
        <v>143</v>
      </c>
      <c r="J16" s="30">
        <v>103</v>
      </c>
      <c r="K16" s="30">
        <v>4</v>
      </c>
      <c r="L16" s="30">
        <v>6</v>
      </c>
      <c r="M16" s="30">
        <v>26</v>
      </c>
      <c r="N16" s="30">
        <v>4</v>
      </c>
    </row>
    <row r="17" spans="1:14" ht="19.899999999999999" customHeight="1" x14ac:dyDescent="0.2">
      <c r="A17" s="27" t="s">
        <v>340</v>
      </c>
      <c r="B17" s="21" t="s">
        <v>341</v>
      </c>
      <c r="C17" s="27">
        <v>2</v>
      </c>
      <c r="D17" s="28">
        <v>359</v>
      </c>
      <c r="F17" s="29">
        <f t="shared" si="0"/>
        <v>0.27019498607242337</v>
      </c>
      <c r="G17" s="28">
        <v>97</v>
      </c>
      <c r="H17" s="28">
        <v>1</v>
      </c>
      <c r="I17" s="28">
        <f t="shared" si="1"/>
        <v>96</v>
      </c>
      <c r="J17" s="30">
        <v>74</v>
      </c>
      <c r="K17" s="30">
        <v>8</v>
      </c>
      <c r="L17" s="30">
        <v>4</v>
      </c>
      <c r="M17" s="30">
        <v>7</v>
      </c>
      <c r="N17" s="30">
        <v>3</v>
      </c>
    </row>
    <row r="18" spans="1:14" ht="19.899999999999999" customHeight="1" x14ac:dyDescent="0.2">
      <c r="A18" s="27" t="s">
        <v>342</v>
      </c>
      <c r="B18" s="21" t="s">
        <v>343</v>
      </c>
      <c r="C18" s="27">
        <v>2</v>
      </c>
      <c r="D18" s="28">
        <v>392</v>
      </c>
      <c r="F18" s="29">
        <f t="shared" si="0"/>
        <v>0.34438775510204084</v>
      </c>
      <c r="G18" s="28">
        <v>135</v>
      </c>
      <c r="H18" s="28">
        <v>2</v>
      </c>
      <c r="I18" s="28">
        <f t="shared" si="1"/>
        <v>133</v>
      </c>
      <c r="J18" s="30">
        <v>95</v>
      </c>
      <c r="K18" s="30">
        <v>8</v>
      </c>
      <c r="L18" s="30">
        <v>7</v>
      </c>
      <c r="M18" s="30">
        <v>20</v>
      </c>
      <c r="N18" s="30">
        <v>3</v>
      </c>
    </row>
    <row r="19" spans="1:14" ht="19.899999999999999" customHeight="1" x14ac:dyDescent="0.2">
      <c r="A19" s="27" t="s">
        <v>344</v>
      </c>
      <c r="B19" s="21" t="s">
        <v>345</v>
      </c>
      <c r="C19" s="27">
        <v>2</v>
      </c>
      <c r="D19" s="28">
        <v>510</v>
      </c>
      <c r="F19" s="29">
        <f t="shared" si="0"/>
        <v>0.25882352941176473</v>
      </c>
      <c r="G19" s="28">
        <v>132</v>
      </c>
      <c r="H19" s="28">
        <v>0</v>
      </c>
      <c r="I19" s="28">
        <f>G19-H19</f>
        <v>132</v>
      </c>
      <c r="J19" s="30">
        <v>102</v>
      </c>
      <c r="K19" s="30">
        <v>9</v>
      </c>
      <c r="L19" s="30">
        <v>3</v>
      </c>
      <c r="M19" s="30">
        <v>11</v>
      </c>
      <c r="N19" s="30">
        <v>7</v>
      </c>
    </row>
    <row r="20" spans="1:14" s="36" customFormat="1" ht="25.15" customHeight="1" x14ac:dyDescent="0.25">
      <c r="B20" s="32" t="s">
        <v>1</v>
      </c>
      <c r="C20" s="33"/>
      <c r="D20" s="34">
        <f>SUM(D5:D19)</f>
        <v>5555</v>
      </c>
      <c r="E20" s="34">
        <f>SUM(E5:E19)</f>
        <v>0</v>
      </c>
      <c r="F20" s="35">
        <f t="shared" si="0"/>
        <v>0.31359135913591357</v>
      </c>
      <c r="G20" s="34">
        <f t="shared" ref="G20:N20" si="2">SUM(G5:G19)</f>
        <v>1742</v>
      </c>
      <c r="H20" s="34">
        <f t="shared" si="2"/>
        <v>35</v>
      </c>
      <c r="I20" s="34">
        <f t="shared" si="2"/>
        <v>1707</v>
      </c>
      <c r="J20" s="34">
        <f t="shared" si="2"/>
        <v>1226</v>
      </c>
      <c r="K20" s="34">
        <f t="shared" si="2"/>
        <v>106</v>
      </c>
      <c r="L20" s="34">
        <f t="shared" si="2"/>
        <v>79</v>
      </c>
      <c r="M20" s="34">
        <f>SUM(M5:M19)</f>
        <v>227</v>
      </c>
      <c r="N20" s="34">
        <f t="shared" si="2"/>
        <v>69</v>
      </c>
    </row>
    <row r="21" spans="1:14" s="36" customFormat="1" ht="25.15" customHeight="1" x14ac:dyDescent="0.25">
      <c r="B21" s="32" t="s">
        <v>30</v>
      </c>
      <c r="C21" s="47"/>
      <c r="D21" s="47"/>
      <c r="E21" s="47"/>
      <c r="F21" s="47"/>
      <c r="G21" s="47"/>
      <c r="H21" s="47"/>
      <c r="I21" s="47"/>
      <c r="J21" s="34">
        <v>12</v>
      </c>
      <c r="K21" s="34">
        <v>1</v>
      </c>
      <c r="L21" s="34">
        <v>0</v>
      </c>
      <c r="M21" s="34">
        <v>2</v>
      </c>
      <c r="N21" s="34">
        <v>0</v>
      </c>
    </row>
  </sheetData>
  <mergeCells count="4">
    <mergeCell ref="A1:N1"/>
    <mergeCell ref="A2:N2"/>
    <mergeCell ref="A3:N3"/>
    <mergeCell ref="C21:I21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0" orientation="landscape"/>
  <headerFooter alignWithMargins="0">
    <oddHeader>&amp;A</oddHeader>
    <oddFooter>&amp;R&amp;D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workbookViewId="0">
      <selection sqref="A1:N1"/>
    </sheetView>
  </sheetViews>
  <sheetFormatPr baseColWidth="10" defaultRowHeight="12.75" x14ac:dyDescent="0.2"/>
  <cols>
    <col min="1" max="1" width="9.140625" style="21" bestFit="1" customWidth="1"/>
    <col min="2" max="2" width="26.28515625" style="21" bestFit="1" customWidth="1"/>
    <col min="3" max="3" width="5.5703125" style="27" bestFit="1" customWidth="1"/>
    <col min="4" max="5" width="12.28515625" style="28" customWidth="1"/>
    <col min="6" max="6" width="12.5703125" style="28" customWidth="1"/>
    <col min="7" max="7" width="12.7109375" style="28" bestFit="1" customWidth="1"/>
    <col min="8" max="8" width="12.7109375" style="28" customWidth="1"/>
    <col min="9" max="9" width="10.85546875" style="28" customWidth="1"/>
    <col min="10" max="13" width="20.7109375" style="30" customWidth="1"/>
    <col min="14" max="14" width="20.7109375" style="21" customWidth="1"/>
    <col min="15" max="16384" width="11.42578125" style="21"/>
  </cols>
  <sheetData>
    <row r="1" spans="1:14" ht="19.899999999999999" customHeight="1" x14ac:dyDescent="0.2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9.899999999999999" customHeight="1" x14ac:dyDescent="0.2">
      <c r="A2" s="22" t="s">
        <v>410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3" customFormat="1" ht="19.899999999999999" customHeight="1" x14ac:dyDescent="0.2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s="27" customFormat="1" ht="70.150000000000006" customHeight="1" x14ac:dyDescent="0.2">
      <c r="A4" s="24" t="s">
        <v>2</v>
      </c>
      <c r="B4" s="24" t="s">
        <v>0</v>
      </c>
      <c r="C4" s="24" t="s">
        <v>22</v>
      </c>
      <c r="D4" s="25" t="s">
        <v>3</v>
      </c>
      <c r="E4" s="25" t="s">
        <v>33</v>
      </c>
      <c r="F4" s="25" t="s">
        <v>4</v>
      </c>
      <c r="G4" s="25" t="s">
        <v>5</v>
      </c>
      <c r="H4" s="25" t="s">
        <v>6</v>
      </c>
      <c r="I4" s="25" t="s">
        <v>7</v>
      </c>
      <c r="J4" s="26" t="s">
        <v>31</v>
      </c>
      <c r="K4" s="26" t="s">
        <v>44</v>
      </c>
      <c r="L4" s="26" t="s">
        <v>47</v>
      </c>
      <c r="M4" s="26" t="s">
        <v>32</v>
      </c>
      <c r="N4" s="26" t="s">
        <v>347</v>
      </c>
    </row>
    <row r="5" spans="1:14" ht="19.899999999999999" customHeight="1" x14ac:dyDescent="0.2">
      <c r="A5" s="27" t="s">
        <v>348</v>
      </c>
      <c r="B5" s="21" t="s">
        <v>349</v>
      </c>
      <c r="C5" s="27">
        <v>3</v>
      </c>
      <c r="D5" s="66">
        <v>300</v>
      </c>
      <c r="E5" s="66">
        <v>24</v>
      </c>
      <c r="F5" s="29">
        <f>G5/D5</f>
        <v>0.24</v>
      </c>
      <c r="G5" s="67">
        <v>72</v>
      </c>
      <c r="H5" s="67">
        <v>0</v>
      </c>
      <c r="I5" s="68">
        <f>G5-H5</f>
        <v>72</v>
      </c>
      <c r="J5" s="69">
        <v>40</v>
      </c>
      <c r="K5" s="69">
        <v>1</v>
      </c>
      <c r="L5" s="69">
        <v>22</v>
      </c>
      <c r="M5" s="69">
        <v>3</v>
      </c>
      <c r="N5" s="69">
        <v>6</v>
      </c>
    </row>
    <row r="6" spans="1:14" ht="19.899999999999999" customHeight="1" x14ac:dyDescent="0.2">
      <c r="A6" s="27" t="s">
        <v>350</v>
      </c>
      <c r="B6" s="21" t="s">
        <v>351</v>
      </c>
      <c r="C6" s="27">
        <v>3</v>
      </c>
      <c r="D6" s="66">
        <v>369</v>
      </c>
      <c r="E6" s="66">
        <v>77</v>
      </c>
      <c r="F6" s="29">
        <f t="shared" ref="F6:F35" si="0">G6/D6</f>
        <v>0.43631436314363142</v>
      </c>
      <c r="G6" s="67">
        <v>161</v>
      </c>
      <c r="H6" s="67">
        <v>4</v>
      </c>
      <c r="I6" s="68">
        <f t="shared" ref="I6:I35" si="1">G6-H6</f>
        <v>157</v>
      </c>
      <c r="J6" s="69">
        <v>118</v>
      </c>
      <c r="K6" s="69">
        <v>14</v>
      </c>
      <c r="L6" s="69">
        <v>7</v>
      </c>
      <c r="M6" s="69">
        <v>15</v>
      </c>
      <c r="N6" s="69">
        <v>3</v>
      </c>
    </row>
    <row r="7" spans="1:14" ht="19.899999999999999" customHeight="1" x14ac:dyDescent="0.2">
      <c r="A7" s="27" t="s">
        <v>352</v>
      </c>
      <c r="B7" s="21" t="s">
        <v>353</v>
      </c>
      <c r="C7" s="27">
        <v>3</v>
      </c>
      <c r="D7" s="66">
        <v>228</v>
      </c>
      <c r="E7" s="66">
        <v>22</v>
      </c>
      <c r="F7" s="29">
        <f t="shared" si="0"/>
        <v>0.38596491228070173</v>
      </c>
      <c r="G7" s="67">
        <v>88</v>
      </c>
      <c r="H7" s="67">
        <v>0</v>
      </c>
      <c r="I7" s="68">
        <f t="shared" si="1"/>
        <v>88</v>
      </c>
      <c r="J7" s="69">
        <v>60</v>
      </c>
      <c r="K7" s="69">
        <v>1</v>
      </c>
      <c r="L7" s="69">
        <v>15</v>
      </c>
      <c r="M7" s="69">
        <v>10</v>
      </c>
      <c r="N7" s="69">
        <v>2</v>
      </c>
    </row>
    <row r="8" spans="1:14" ht="19.899999999999999" customHeight="1" x14ac:dyDescent="0.2">
      <c r="A8" s="27" t="s">
        <v>354</v>
      </c>
      <c r="B8" s="21" t="s">
        <v>355</v>
      </c>
      <c r="C8" s="27">
        <v>3</v>
      </c>
      <c r="D8" s="66">
        <v>277</v>
      </c>
      <c r="E8" s="66">
        <v>42</v>
      </c>
      <c r="F8" s="29">
        <f t="shared" si="0"/>
        <v>0.65703971119133575</v>
      </c>
      <c r="G8" s="67">
        <v>182</v>
      </c>
      <c r="H8" s="67">
        <v>0</v>
      </c>
      <c r="I8" s="68">
        <f t="shared" si="1"/>
        <v>182</v>
      </c>
      <c r="J8" s="69">
        <v>131</v>
      </c>
      <c r="K8" s="69">
        <v>3</v>
      </c>
      <c r="L8" s="69">
        <v>29</v>
      </c>
      <c r="M8" s="69">
        <v>15</v>
      </c>
      <c r="N8" s="69">
        <v>4</v>
      </c>
    </row>
    <row r="9" spans="1:14" ht="19.899999999999999" customHeight="1" x14ac:dyDescent="0.2">
      <c r="A9" s="27" t="s">
        <v>356</v>
      </c>
      <c r="B9" s="21" t="s">
        <v>357</v>
      </c>
      <c r="C9" s="27">
        <v>3</v>
      </c>
      <c r="D9" s="66">
        <v>686</v>
      </c>
      <c r="E9" s="66">
        <v>26</v>
      </c>
      <c r="F9" s="29">
        <f t="shared" si="0"/>
        <v>0.27696793002915454</v>
      </c>
      <c r="G9" s="67">
        <v>190</v>
      </c>
      <c r="H9" s="67">
        <v>1</v>
      </c>
      <c r="I9" s="68">
        <f t="shared" si="1"/>
        <v>189</v>
      </c>
      <c r="J9" s="69">
        <v>107</v>
      </c>
      <c r="K9" s="69">
        <v>11</v>
      </c>
      <c r="L9" s="69">
        <v>36</v>
      </c>
      <c r="M9" s="69">
        <v>11</v>
      </c>
      <c r="N9" s="69">
        <v>24</v>
      </c>
    </row>
    <row r="10" spans="1:14" ht="19.899999999999999" customHeight="1" x14ac:dyDescent="0.2">
      <c r="A10" s="27" t="s">
        <v>358</v>
      </c>
      <c r="B10" s="21" t="s">
        <v>359</v>
      </c>
      <c r="C10" s="27">
        <v>3</v>
      </c>
      <c r="D10" s="66">
        <v>326</v>
      </c>
      <c r="E10" s="66">
        <v>26</v>
      </c>
      <c r="F10" s="29">
        <f t="shared" si="0"/>
        <v>0.28527607361963192</v>
      </c>
      <c r="G10" s="67">
        <v>93</v>
      </c>
      <c r="H10" s="67">
        <v>0</v>
      </c>
      <c r="I10" s="68">
        <f t="shared" si="1"/>
        <v>93</v>
      </c>
      <c r="J10" s="69">
        <v>79</v>
      </c>
      <c r="K10" s="69">
        <v>2</v>
      </c>
      <c r="L10" s="69">
        <v>1</v>
      </c>
      <c r="M10" s="69">
        <v>1</v>
      </c>
      <c r="N10" s="69">
        <v>10</v>
      </c>
    </row>
    <row r="11" spans="1:14" ht="19.899999999999999" customHeight="1" x14ac:dyDescent="0.2">
      <c r="A11" s="27" t="s">
        <v>360</v>
      </c>
      <c r="B11" s="21" t="s">
        <v>361</v>
      </c>
      <c r="C11" s="27">
        <v>3</v>
      </c>
      <c r="D11" s="66">
        <v>195</v>
      </c>
      <c r="E11" s="66">
        <v>10</v>
      </c>
      <c r="F11" s="29">
        <f t="shared" si="0"/>
        <v>0.31794871794871793</v>
      </c>
      <c r="G11" s="67">
        <v>62</v>
      </c>
      <c r="H11" s="67">
        <v>4</v>
      </c>
      <c r="I11" s="68">
        <f t="shared" si="1"/>
        <v>58</v>
      </c>
      <c r="J11" s="69">
        <v>45</v>
      </c>
      <c r="K11" s="69">
        <v>1</v>
      </c>
      <c r="L11" s="69">
        <v>2</v>
      </c>
      <c r="M11" s="69">
        <v>3</v>
      </c>
      <c r="N11" s="69">
        <v>7</v>
      </c>
    </row>
    <row r="12" spans="1:14" ht="19.899999999999999" customHeight="1" x14ac:dyDescent="0.2">
      <c r="A12" s="27" t="s">
        <v>362</v>
      </c>
      <c r="B12" s="21" t="s">
        <v>363</v>
      </c>
      <c r="C12" s="27">
        <v>3</v>
      </c>
      <c r="D12" s="66">
        <v>136</v>
      </c>
      <c r="E12" s="66">
        <v>14</v>
      </c>
      <c r="F12" s="29">
        <f t="shared" si="0"/>
        <v>0.70588235294117652</v>
      </c>
      <c r="G12" s="67">
        <v>96</v>
      </c>
      <c r="H12" s="67">
        <v>2</v>
      </c>
      <c r="I12" s="68">
        <f t="shared" si="1"/>
        <v>94</v>
      </c>
      <c r="J12" s="69">
        <v>83</v>
      </c>
      <c r="K12" s="69">
        <v>3</v>
      </c>
      <c r="L12" s="69">
        <v>6</v>
      </c>
      <c r="M12" s="69">
        <v>0</v>
      </c>
      <c r="N12" s="69">
        <v>2</v>
      </c>
    </row>
    <row r="13" spans="1:14" ht="19.899999999999999" customHeight="1" x14ac:dyDescent="0.2">
      <c r="A13" s="27" t="s">
        <v>364</v>
      </c>
      <c r="B13" s="21" t="s">
        <v>365</v>
      </c>
      <c r="C13" s="27">
        <v>3</v>
      </c>
      <c r="D13" s="66">
        <v>395</v>
      </c>
      <c r="E13" s="66">
        <v>21</v>
      </c>
      <c r="F13" s="29">
        <f t="shared" si="0"/>
        <v>0.29620253164556964</v>
      </c>
      <c r="G13" s="67">
        <v>117</v>
      </c>
      <c r="H13" s="67">
        <v>1</v>
      </c>
      <c r="I13" s="68">
        <f t="shared" si="1"/>
        <v>116</v>
      </c>
      <c r="J13" s="69">
        <v>80</v>
      </c>
      <c r="K13" s="69">
        <v>5</v>
      </c>
      <c r="L13" s="69">
        <v>16</v>
      </c>
      <c r="M13" s="69">
        <v>6</v>
      </c>
      <c r="N13" s="69">
        <v>9</v>
      </c>
    </row>
    <row r="14" spans="1:14" ht="19.899999999999999" customHeight="1" x14ac:dyDescent="0.2">
      <c r="A14" s="27" t="s">
        <v>366</v>
      </c>
      <c r="B14" s="21" t="s">
        <v>367</v>
      </c>
      <c r="C14" s="27">
        <v>3</v>
      </c>
      <c r="D14" s="66">
        <v>312</v>
      </c>
      <c r="E14" s="66">
        <v>14</v>
      </c>
      <c r="F14" s="29">
        <f t="shared" si="0"/>
        <v>0.41987179487179488</v>
      </c>
      <c r="G14" s="67">
        <v>131</v>
      </c>
      <c r="H14" s="67">
        <v>1</v>
      </c>
      <c r="I14" s="68">
        <f t="shared" si="1"/>
        <v>130</v>
      </c>
      <c r="J14" s="69">
        <v>106</v>
      </c>
      <c r="K14" s="69">
        <v>3</v>
      </c>
      <c r="L14" s="69">
        <v>10</v>
      </c>
      <c r="M14" s="69">
        <v>8</v>
      </c>
      <c r="N14" s="69">
        <v>3</v>
      </c>
    </row>
    <row r="15" spans="1:14" ht="19.899999999999999" customHeight="1" x14ac:dyDescent="0.2">
      <c r="A15" s="27" t="s">
        <v>368</v>
      </c>
      <c r="B15" s="21" t="s">
        <v>369</v>
      </c>
      <c r="C15" s="27">
        <v>3</v>
      </c>
      <c r="D15" s="66">
        <v>238</v>
      </c>
      <c r="E15" s="66">
        <v>21</v>
      </c>
      <c r="F15" s="29">
        <f t="shared" si="0"/>
        <v>0.42857142857142855</v>
      </c>
      <c r="G15" s="67">
        <v>102</v>
      </c>
      <c r="H15" s="67">
        <v>4</v>
      </c>
      <c r="I15" s="68">
        <f t="shared" si="1"/>
        <v>98</v>
      </c>
      <c r="J15" s="69">
        <v>67</v>
      </c>
      <c r="K15" s="69">
        <v>10</v>
      </c>
      <c r="L15" s="69">
        <v>12</v>
      </c>
      <c r="M15" s="69">
        <v>6</v>
      </c>
      <c r="N15" s="69">
        <v>3</v>
      </c>
    </row>
    <row r="16" spans="1:14" ht="19.899999999999999" customHeight="1" x14ac:dyDescent="0.2">
      <c r="A16" s="27" t="s">
        <v>370</v>
      </c>
      <c r="B16" s="21" t="s">
        <v>371</v>
      </c>
      <c r="C16" s="27">
        <v>3</v>
      </c>
      <c r="D16" s="66">
        <v>517</v>
      </c>
      <c r="E16" s="66">
        <v>37</v>
      </c>
      <c r="F16" s="29">
        <f t="shared" si="0"/>
        <v>0.29980657640232106</v>
      </c>
      <c r="G16" s="67">
        <v>155</v>
      </c>
      <c r="H16" s="67">
        <v>0</v>
      </c>
      <c r="I16" s="67">
        <f t="shared" si="1"/>
        <v>155</v>
      </c>
      <c r="J16" s="69">
        <v>91</v>
      </c>
      <c r="K16" s="69">
        <v>7</v>
      </c>
      <c r="L16" s="69">
        <v>45</v>
      </c>
      <c r="M16" s="69">
        <v>6</v>
      </c>
      <c r="N16" s="69">
        <v>6</v>
      </c>
    </row>
    <row r="17" spans="1:14" ht="19.899999999999999" customHeight="1" x14ac:dyDescent="0.2">
      <c r="A17" s="27" t="s">
        <v>372</v>
      </c>
      <c r="B17" s="21" t="s">
        <v>373</v>
      </c>
      <c r="C17" s="27">
        <v>3</v>
      </c>
      <c r="D17" s="66">
        <v>227</v>
      </c>
      <c r="E17" s="66">
        <v>45</v>
      </c>
      <c r="F17" s="29">
        <f t="shared" si="0"/>
        <v>0.37444933920704848</v>
      </c>
      <c r="G17" s="67">
        <v>85</v>
      </c>
      <c r="H17" s="67">
        <v>1</v>
      </c>
      <c r="I17" s="67">
        <f t="shared" si="1"/>
        <v>84</v>
      </c>
      <c r="J17" s="69">
        <v>64</v>
      </c>
      <c r="K17" s="69">
        <v>1</v>
      </c>
      <c r="L17" s="69">
        <v>8</v>
      </c>
      <c r="M17" s="69">
        <v>10</v>
      </c>
      <c r="N17" s="69">
        <v>1</v>
      </c>
    </row>
    <row r="18" spans="1:14" ht="19.899999999999999" customHeight="1" x14ac:dyDescent="0.2">
      <c r="A18" s="27" t="s">
        <v>374</v>
      </c>
      <c r="B18" s="21" t="s">
        <v>375</v>
      </c>
      <c r="C18" s="27">
        <v>3</v>
      </c>
      <c r="D18" s="66">
        <v>129</v>
      </c>
      <c r="E18" s="66">
        <v>2</v>
      </c>
      <c r="F18" s="29">
        <f t="shared" si="0"/>
        <v>0.34883720930232559</v>
      </c>
      <c r="G18" s="67">
        <v>45</v>
      </c>
      <c r="H18" s="67">
        <v>0</v>
      </c>
      <c r="I18" s="67">
        <f t="shared" si="1"/>
        <v>45</v>
      </c>
      <c r="J18" s="69">
        <v>34</v>
      </c>
      <c r="K18" s="69">
        <v>2</v>
      </c>
      <c r="L18" s="69">
        <v>2</v>
      </c>
      <c r="M18" s="69">
        <v>5</v>
      </c>
      <c r="N18" s="69">
        <v>2</v>
      </c>
    </row>
    <row r="19" spans="1:14" ht="19.899999999999999" customHeight="1" x14ac:dyDescent="0.2">
      <c r="A19" s="27" t="s">
        <v>376</v>
      </c>
      <c r="B19" s="21" t="s">
        <v>377</v>
      </c>
      <c r="C19" s="27">
        <v>3</v>
      </c>
      <c r="D19" s="66">
        <v>133</v>
      </c>
      <c r="E19" s="66">
        <v>5</v>
      </c>
      <c r="F19" s="29">
        <f t="shared" si="0"/>
        <v>0.42105263157894735</v>
      </c>
      <c r="G19" s="67">
        <v>56</v>
      </c>
      <c r="H19" s="67">
        <v>8</v>
      </c>
      <c r="I19" s="67">
        <f t="shared" si="1"/>
        <v>48</v>
      </c>
      <c r="J19" s="69">
        <v>23</v>
      </c>
      <c r="K19" s="69">
        <v>7</v>
      </c>
      <c r="L19" s="69">
        <v>12</v>
      </c>
      <c r="M19" s="69">
        <v>3</v>
      </c>
      <c r="N19" s="69">
        <v>3</v>
      </c>
    </row>
    <row r="20" spans="1:14" ht="19.899999999999999" customHeight="1" x14ac:dyDescent="0.2">
      <c r="A20" s="27" t="s">
        <v>378</v>
      </c>
      <c r="B20" s="21" t="s">
        <v>379</v>
      </c>
      <c r="C20" s="27">
        <v>3</v>
      </c>
      <c r="D20" s="66">
        <v>316</v>
      </c>
      <c r="E20" s="66">
        <v>74</v>
      </c>
      <c r="F20" s="29">
        <f t="shared" si="0"/>
        <v>0.52215189873417722</v>
      </c>
      <c r="G20" s="67">
        <v>165</v>
      </c>
      <c r="H20" s="67">
        <v>1</v>
      </c>
      <c r="I20" s="67">
        <f t="shared" si="1"/>
        <v>164</v>
      </c>
      <c r="J20" s="69">
        <v>114</v>
      </c>
      <c r="K20" s="69">
        <v>6</v>
      </c>
      <c r="L20" s="69">
        <v>18</v>
      </c>
      <c r="M20" s="69">
        <v>18</v>
      </c>
      <c r="N20" s="69">
        <v>8</v>
      </c>
    </row>
    <row r="21" spans="1:14" ht="19.899999999999999" customHeight="1" x14ac:dyDescent="0.2">
      <c r="A21" s="27" t="s">
        <v>380</v>
      </c>
      <c r="B21" s="21" t="s">
        <v>381</v>
      </c>
      <c r="C21" s="27">
        <v>3</v>
      </c>
      <c r="D21" s="66">
        <v>929</v>
      </c>
      <c r="E21" s="66">
        <v>40</v>
      </c>
      <c r="F21" s="29">
        <f t="shared" si="0"/>
        <v>0.25403659849300325</v>
      </c>
      <c r="G21" s="67">
        <v>236</v>
      </c>
      <c r="H21" s="67">
        <v>4</v>
      </c>
      <c r="I21" s="67">
        <f t="shared" si="1"/>
        <v>232</v>
      </c>
      <c r="J21" s="69">
        <v>156</v>
      </c>
      <c r="K21" s="69">
        <v>14</v>
      </c>
      <c r="L21" s="69">
        <v>30</v>
      </c>
      <c r="M21" s="69">
        <v>5</v>
      </c>
      <c r="N21" s="69">
        <v>27</v>
      </c>
    </row>
    <row r="22" spans="1:14" ht="19.899999999999999" customHeight="1" x14ac:dyDescent="0.2">
      <c r="A22" s="27" t="s">
        <v>382</v>
      </c>
      <c r="B22" s="21" t="s">
        <v>383</v>
      </c>
      <c r="C22" s="27">
        <v>3</v>
      </c>
      <c r="D22" s="66">
        <v>757</v>
      </c>
      <c r="E22" s="66">
        <v>16</v>
      </c>
      <c r="F22" s="29">
        <f t="shared" si="0"/>
        <v>0.19682959048877147</v>
      </c>
      <c r="G22" s="67">
        <v>149</v>
      </c>
      <c r="H22" s="67">
        <v>1</v>
      </c>
      <c r="I22" s="67">
        <f t="shared" si="1"/>
        <v>148</v>
      </c>
      <c r="J22" s="69">
        <v>74</v>
      </c>
      <c r="K22" s="69">
        <v>14</v>
      </c>
      <c r="L22" s="69">
        <v>43</v>
      </c>
      <c r="M22" s="69">
        <v>10</v>
      </c>
      <c r="N22" s="69">
        <v>7</v>
      </c>
    </row>
    <row r="23" spans="1:14" ht="19.899999999999999" customHeight="1" x14ac:dyDescent="0.2">
      <c r="A23" s="27" t="s">
        <v>384</v>
      </c>
      <c r="B23" s="21" t="s">
        <v>385</v>
      </c>
      <c r="C23" s="27">
        <v>3</v>
      </c>
      <c r="D23" s="66">
        <v>442</v>
      </c>
      <c r="E23" s="66">
        <v>17</v>
      </c>
      <c r="F23" s="29">
        <f t="shared" si="0"/>
        <v>0.28733031674208143</v>
      </c>
      <c r="G23" s="67">
        <v>127</v>
      </c>
      <c r="H23" s="67">
        <v>0</v>
      </c>
      <c r="I23" s="67">
        <f t="shared" si="1"/>
        <v>127</v>
      </c>
      <c r="J23" s="69">
        <v>94</v>
      </c>
      <c r="K23" s="69">
        <v>5</v>
      </c>
      <c r="L23" s="69">
        <v>17</v>
      </c>
      <c r="M23" s="69">
        <v>9</v>
      </c>
      <c r="N23" s="69">
        <v>2</v>
      </c>
    </row>
    <row r="24" spans="1:14" ht="19.899999999999999" customHeight="1" x14ac:dyDescent="0.2">
      <c r="A24" s="27" t="s">
        <v>386</v>
      </c>
      <c r="B24" s="21" t="s">
        <v>387</v>
      </c>
      <c r="C24" s="27">
        <v>3</v>
      </c>
      <c r="D24" s="66">
        <v>408</v>
      </c>
      <c r="E24" s="66">
        <v>46</v>
      </c>
      <c r="F24" s="29">
        <f t="shared" si="0"/>
        <v>0.40196078431372551</v>
      </c>
      <c r="G24" s="67">
        <v>164</v>
      </c>
      <c r="H24" s="67">
        <v>1</v>
      </c>
      <c r="I24" s="67">
        <f t="shared" si="1"/>
        <v>163</v>
      </c>
      <c r="J24" s="69">
        <v>124</v>
      </c>
      <c r="K24" s="69">
        <v>6</v>
      </c>
      <c r="L24" s="69">
        <v>22</v>
      </c>
      <c r="M24" s="69">
        <v>4</v>
      </c>
      <c r="N24" s="69">
        <v>7</v>
      </c>
    </row>
    <row r="25" spans="1:14" ht="19.899999999999999" customHeight="1" x14ac:dyDescent="0.2">
      <c r="A25" s="27" t="s">
        <v>388</v>
      </c>
      <c r="B25" s="21" t="s">
        <v>389</v>
      </c>
      <c r="C25" s="27">
        <v>3</v>
      </c>
      <c r="D25" s="66">
        <v>585</v>
      </c>
      <c r="E25" s="66">
        <v>51</v>
      </c>
      <c r="F25" s="29">
        <f t="shared" si="0"/>
        <v>0.38974358974358975</v>
      </c>
      <c r="G25" s="67">
        <v>228</v>
      </c>
      <c r="H25" s="67">
        <v>4</v>
      </c>
      <c r="I25" s="67">
        <f t="shared" si="1"/>
        <v>224</v>
      </c>
      <c r="J25" s="69">
        <v>168</v>
      </c>
      <c r="K25" s="69">
        <v>8</v>
      </c>
      <c r="L25" s="69">
        <v>36</v>
      </c>
      <c r="M25" s="69">
        <v>5</v>
      </c>
      <c r="N25" s="69">
        <v>7</v>
      </c>
    </row>
    <row r="26" spans="1:14" ht="19.899999999999999" customHeight="1" x14ac:dyDescent="0.2">
      <c r="A26" s="27" t="s">
        <v>390</v>
      </c>
      <c r="B26" s="21" t="s">
        <v>391</v>
      </c>
      <c r="C26" s="27">
        <v>3</v>
      </c>
      <c r="D26" s="66">
        <v>957</v>
      </c>
      <c r="E26" s="66">
        <v>64</v>
      </c>
      <c r="F26" s="29">
        <f t="shared" si="0"/>
        <v>0.29780564263322884</v>
      </c>
      <c r="G26" s="67">
        <v>285</v>
      </c>
      <c r="H26" s="67">
        <v>2</v>
      </c>
      <c r="I26" s="67">
        <f t="shared" si="1"/>
        <v>283</v>
      </c>
      <c r="J26" s="69">
        <v>187</v>
      </c>
      <c r="K26" s="69">
        <v>32</v>
      </c>
      <c r="L26" s="69">
        <v>42</v>
      </c>
      <c r="M26" s="69">
        <v>5</v>
      </c>
      <c r="N26" s="69">
        <v>17</v>
      </c>
    </row>
    <row r="27" spans="1:14" ht="19.899999999999999" customHeight="1" x14ac:dyDescent="0.2">
      <c r="A27" s="27" t="s">
        <v>392</v>
      </c>
      <c r="B27" s="21" t="s">
        <v>393</v>
      </c>
      <c r="C27" s="27">
        <v>3</v>
      </c>
      <c r="D27" s="66">
        <v>500</v>
      </c>
      <c r="E27" s="66">
        <v>66</v>
      </c>
      <c r="F27" s="29">
        <f t="shared" si="0"/>
        <v>0.41199999999999998</v>
      </c>
      <c r="G27" s="67">
        <v>206</v>
      </c>
      <c r="H27" s="67">
        <v>1</v>
      </c>
      <c r="I27" s="67">
        <f t="shared" si="1"/>
        <v>205</v>
      </c>
      <c r="J27" s="69">
        <v>141</v>
      </c>
      <c r="K27" s="69">
        <v>43</v>
      </c>
      <c r="L27" s="69">
        <v>14</v>
      </c>
      <c r="M27" s="69">
        <v>6</v>
      </c>
      <c r="N27" s="69">
        <v>1</v>
      </c>
    </row>
    <row r="28" spans="1:14" ht="19.899999999999999" customHeight="1" x14ac:dyDescent="0.2">
      <c r="A28" s="27" t="s">
        <v>394</v>
      </c>
      <c r="B28" s="21" t="s">
        <v>395</v>
      </c>
      <c r="C28" s="27">
        <v>3</v>
      </c>
      <c r="D28" s="66">
        <v>577</v>
      </c>
      <c r="E28" s="66">
        <v>37</v>
      </c>
      <c r="F28" s="29">
        <f t="shared" si="0"/>
        <v>0.34835355285961872</v>
      </c>
      <c r="G28" s="67">
        <v>201</v>
      </c>
      <c r="H28" s="67">
        <v>1</v>
      </c>
      <c r="I28" s="67">
        <f t="shared" si="1"/>
        <v>200</v>
      </c>
      <c r="J28" s="69">
        <v>99</v>
      </c>
      <c r="K28" s="69">
        <v>3</v>
      </c>
      <c r="L28" s="69">
        <v>78</v>
      </c>
      <c r="M28" s="69">
        <v>13</v>
      </c>
      <c r="N28" s="69">
        <v>7</v>
      </c>
    </row>
    <row r="29" spans="1:14" ht="19.899999999999999" customHeight="1" x14ac:dyDescent="0.2">
      <c r="A29" s="27" t="s">
        <v>396</v>
      </c>
      <c r="B29" s="21" t="s">
        <v>397</v>
      </c>
      <c r="C29" s="27">
        <v>3</v>
      </c>
      <c r="D29" s="66">
        <v>828</v>
      </c>
      <c r="E29" s="66">
        <v>53</v>
      </c>
      <c r="F29" s="29">
        <f t="shared" si="0"/>
        <v>0.18719806763285024</v>
      </c>
      <c r="G29" s="67">
        <v>155</v>
      </c>
      <c r="H29" s="67">
        <v>3</v>
      </c>
      <c r="I29" s="67">
        <f t="shared" si="1"/>
        <v>152</v>
      </c>
      <c r="J29" s="69">
        <v>105</v>
      </c>
      <c r="K29" s="69">
        <v>8</v>
      </c>
      <c r="L29" s="69">
        <v>17</v>
      </c>
      <c r="M29" s="69">
        <v>6</v>
      </c>
      <c r="N29" s="69">
        <v>16</v>
      </c>
    </row>
    <row r="30" spans="1:14" ht="19.899999999999999" customHeight="1" x14ac:dyDescent="0.2">
      <c r="A30" s="27" t="s">
        <v>398</v>
      </c>
      <c r="B30" s="21" t="s">
        <v>399</v>
      </c>
      <c r="C30" s="27">
        <v>3</v>
      </c>
      <c r="D30" s="66">
        <v>261</v>
      </c>
      <c r="E30" s="66">
        <v>26</v>
      </c>
      <c r="F30" s="29">
        <f t="shared" si="0"/>
        <v>0.36015325670498083</v>
      </c>
      <c r="G30" s="67">
        <v>94</v>
      </c>
      <c r="H30" s="67">
        <v>0</v>
      </c>
      <c r="I30" s="67">
        <f t="shared" si="1"/>
        <v>94</v>
      </c>
      <c r="J30" s="69">
        <v>61</v>
      </c>
      <c r="K30" s="69">
        <v>3</v>
      </c>
      <c r="L30" s="69">
        <v>5</v>
      </c>
      <c r="M30" s="69">
        <v>21</v>
      </c>
      <c r="N30" s="69">
        <v>4</v>
      </c>
    </row>
    <row r="31" spans="1:14" ht="19.899999999999999" customHeight="1" x14ac:dyDescent="0.2">
      <c r="A31" s="27" t="s">
        <v>400</v>
      </c>
      <c r="B31" s="21" t="s">
        <v>401</v>
      </c>
      <c r="C31" s="27">
        <v>3</v>
      </c>
      <c r="D31" s="66">
        <v>492</v>
      </c>
      <c r="E31" s="66">
        <v>29</v>
      </c>
      <c r="F31" s="29">
        <f t="shared" si="0"/>
        <v>0.41666666666666669</v>
      </c>
      <c r="G31" s="67">
        <v>205</v>
      </c>
      <c r="H31" s="67">
        <v>1</v>
      </c>
      <c r="I31" s="67">
        <f t="shared" si="1"/>
        <v>204</v>
      </c>
      <c r="J31" s="69">
        <v>124</v>
      </c>
      <c r="K31" s="69">
        <v>13</v>
      </c>
      <c r="L31" s="69">
        <v>47</v>
      </c>
      <c r="M31" s="69">
        <v>4</v>
      </c>
      <c r="N31" s="69">
        <v>16</v>
      </c>
    </row>
    <row r="32" spans="1:14" ht="19.899999999999999" customHeight="1" x14ac:dyDescent="0.2">
      <c r="A32" s="27" t="s">
        <v>402</v>
      </c>
      <c r="B32" s="21" t="s">
        <v>403</v>
      </c>
      <c r="C32" s="27">
        <v>3</v>
      </c>
      <c r="D32" s="66">
        <v>930</v>
      </c>
      <c r="E32" s="66">
        <v>131</v>
      </c>
      <c r="F32" s="29">
        <f t="shared" si="0"/>
        <v>0.32903225806451614</v>
      </c>
      <c r="G32" s="67">
        <v>306</v>
      </c>
      <c r="H32" s="67">
        <v>6</v>
      </c>
      <c r="I32" s="67">
        <f t="shared" si="1"/>
        <v>300</v>
      </c>
      <c r="J32" s="69">
        <v>190</v>
      </c>
      <c r="K32" s="69">
        <v>44</v>
      </c>
      <c r="L32" s="69">
        <v>30</v>
      </c>
      <c r="M32" s="69">
        <v>14</v>
      </c>
      <c r="N32" s="69">
        <v>22</v>
      </c>
    </row>
    <row r="33" spans="1:14" ht="19.899999999999999" customHeight="1" x14ac:dyDescent="0.2">
      <c r="A33" s="27" t="s">
        <v>404</v>
      </c>
      <c r="B33" s="21" t="s">
        <v>405</v>
      </c>
      <c r="C33" s="27">
        <v>3</v>
      </c>
      <c r="D33" s="66">
        <v>663</v>
      </c>
      <c r="E33" s="66">
        <v>43</v>
      </c>
      <c r="F33" s="29">
        <f t="shared" si="0"/>
        <v>0.23831070889894421</v>
      </c>
      <c r="G33" s="67">
        <v>158</v>
      </c>
      <c r="H33" s="67">
        <v>2</v>
      </c>
      <c r="I33" s="67">
        <f t="shared" si="1"/>
        <v>156</v>
      </c>
      <c r="J33" s="69">
        <v>87</v>
      </c>
      <c r="K33" s="69">
        <v>6</v>
      </c>
      <c r="L33" s="69">
        <v>41</v>
      </c>
      <c r="M33" s="69">
        <v>5</v>
      </c>
      <c r="N33" s="69">
        <v>17</v>
      </c>
    </row>
    <row r="34" spans="1:14" ht="19.899999999999999" customHeight="1" x14ac:dyDescent="0.2">
      <c r="A34" s="27" t="s">
        <v>406</v>
      </c>
      <c r="B34" s="21" t="s">
        <v>407</v>
      </c>
      <c r="C34" s="27">
        <v>3</v>
      </c>
      <c r="D34" s="66">
        <v>757</v>
      </c>
      <c r="E34" s="66">
        <v>41</v>
      </c>
      <c r="F34" s="29">
        <f t="shared" si="0"/>
        <v>0.21928665785997359</v>
      </c>
      <c r="G34" s="67">
        <v>166</v>
      </c>
      <c r="H34" s="67">
        <v>0</v>
      </c>
      <c r="I34" s="67">
        <f t="shared" si="1"/>
        <v>166</v>
      </c>
      <c r="J34" s="69">
        <v>107</v>
      </c>
      <c r="K34" s="69">
        <v>6</v>
      </c>
      <c r="L34" s="69">
        <v>41</v>
      </c>
      <c r="M34" s="69">
        <v>2</v>
      </c>
      <c r="N34" s="69">
        <v>10</v>
      </c>
    </row>
    <row r="35" spans="1:14" ht="19.899999999999999" customHeight="1" x14ac:dyDescent="0.2">
      <c r="A35" s="27" t="s">
        <v>408</v>
      </c>
      <c r="B35" s="21" t="s">
        <v>409</v>
      </c>
      <c r="C35" s="27">
        <v>3</v>
      </c>
      <c r="D35" s="66">
        <v>404</v>
      </c>
      <c r="E35" s="66">
        <v>14</v>
      </c>
      <c r="F35" s="29">
        <f t="shared" si="0"/>
        <v>0.20544554455445543</v>
      </c>
      <c r="G35" s="67">
        <v>83</v>
      </c>
      <c r="H35" s="67">
        <v>4</v>
      </c>
      <c r="I35" s="67">
        <f t="shared" si="1"/>
        <v>79</v>
      </c>
      <c r="J35" s="69">
        <v>48</v>
      </c>
      <c r="K35" s="69">
        <v>7</v>
      </c>
      <c r="L35" s="69">
        <v>8</v>
      </c>
      <c r="M35" s="69">
        <v>4</v>
      </c>
      <c r="N35" s="69">
        <v>12</v>
      </c>
    </row>
    <row r="36" spans="1:14" s="36" customFormat="1" ht="25.15" customHeight="1" x14ac:dyDescent="0.25">
      <c r="B36" s="32" t="s">
        <v>1</v>
      </c>
      <c r="C36" s="33"/>
      <c r="D36" s="34">
        <f>SUM(D5:D35)</f>
        <v>14274</v>
      </c>
      <c r="E36" s="34">
        <f>SUM(E5:E35)</f>
        <v>1134</v>
      </c>
      <c r="F36" s="35">
        <f>G36/D36</f>
        <v>0.31967213114754101</v>
      </c>
      <c r="G36" s="34">
        <f t="shared" ref="G36:N36" si="2">SUM(G5:G35)</f>
        <v>4563</v>
      </c>
      <c r="H36" s="34">
        <f t="shared" si="2"/>
        <v>57</v>
      </c>
      <c r="I36" s="34">
        <f t="shared" si="2"/>
        <v>4506</v>
      </c>
      <c r="J36" s="34">
        <f t="shared" si="2"/>
        <v>3007</v>
      </c>
      <c r="K36" s="34">
        <f t="shared" si="2"/>
        <v>289</v>
      </c>
      <c r="L36" s="34">
        <f t="shared" si="2"/>
        <v>712</v>
      </c>
      <c r="M36" s="34">
        <f t="shared" si="2"/>
        <v>233</v>
      </c>
      <c r="N36" s="34">
        <f t="shared" si="2"/>
        <v>265</v>
      </c>
    </row>
    <row r="37" spans="1:14" s="36" customFormat="1" ht="25.15" customHeight="1" x14ac:dyDescent="0.25">
      <c r="B37" s="32" t="s">
        <v>30</v>
      </c>
      <c r="C37" s="47"/>
      <c r="D37" s="47"/>
      <c r="E37" s="47"/>
      <c r="F37" s="47"/>
      <c r="G37" s="47"/>
      <c r="H37" s="47"/>
      <c r="I37" s="47"/>
      <c r="J37" s="34">
        <v>11</v>
      </c>
      <c r="K37" s="34">
        <v>1</v>
      </c>
      <c r="L37" s="34">
        <v>2</v>
      </c>
      <c r="M37" s="34">
        <v>0</v>
      </c>
      <c r="N37" s="34">
        <v>1</v>
      </c>
    </row>
  </sheetData>
  <mergeCells count="4">
    <mergeCell ref="A1:N1"/>
    <mergeCell ref="A2:N2"/>
    <mergeCell ref="A3:N3"/>
    <mergeCell ref="C37:I37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0" fitToHeight="2" orientation="landscape"/>
  <headerFooter alignWithMargins="0">
    <oddHeader>&amp;A</oddHeader>
    <oddFooter>&amp;R&amp;D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workbookViewId="0">
      <selection sqref="A1:M1"/>
    </sheetView>
  </sheetViews>
  <sheetFormatPr baseColWidth="10" defaultRowHeight="12.75" x14ac:dyDescent="0.2"/>
  <cols>
    <col min="1" max="1" width="9.140625" style="21" bestFit="1" customWidth="1"/>
    <col min="2" max="2" width="28.85546875" style="21" bestFit="1" customWidth="1"/>
    <col min="3" max="3" width="5.5703125" style="27" bestFit="1" customWidth="1"/>
    <col min="4" max="5" width="12.28515625" style="28" customWidth="1"/>
    <col min="6" max="6" width="12.7109375" style="28" bestFit="1" customWidth="1"/>
    <col min="7" max="7" width="13" style="28" customWidth="1"/>
    <col min="8" max="9" width="11.7109375" style="28" customWidth="1"/>
    <col min="10" max="13" width="20.7109375" style="30" customWidth="1"/>
    <col min="14" max="16384" width="11.42578125" style="21"/>
  </cols>
  <sheetData>
    <row r="1" spans="1:13" ht="19.899999999999999" customHeight="1" x14ac:dyDescent="0.2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9.899999999999999" customHeight="1" x14ac:dyDescent="0.2">
      <c r="A2" s="22" t="s">
        <v>452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3" customFormat="1" ht="19.899999999999999" customHeight="1" x14ac:dyDescent="0.2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s="27" customFormat="1" ht="70.150000000000006" customHeight="1" x14ac:dyDescent="0.2">
      <c r="A4" s="24" t="s">
        <v>2</v>
      </c>
      <c r="B4" s="24" t="s">
        <v>0</v>
      </c>
      <c r="C4" s="24" t="s">
        <v>22</v>
      </c>
      <c r="D4" s="25" t="s">
        <v>3</v>
      </c>
      <c r="E4" s="25" t="s">
        <v>33</v>
      </c>
      <c r="F4" s="25" t="s">
        <v>4</v>
      </c>
      <c r="G4" s="25" t="s">
        <v>5</v>
      </c>
      <c r="H4" s="25" t="s">
        <v>6</v>
      </c>
      <c r="I4" s="25" t="s">
        <v>7</v>
      </c>
      <c r="J4" s="26" t="s">
        <v>31</v>
      </c>
      <c r="K4" s="26" t="s">
        <v>44</v>
      </c>
      <c r="L4" s="26" t="s">
        <v>411</v>
      </c>
      <c r="M4" s="26" t="s">
        <v>32</v>
      </c>
    </row>
    <row r="5" spans="1:13" ht="19.899999999999999" customHeight="1" x14ac:dyDescent="0.2">
      <c r="A5" s="55" t="s">
        <v>412</v>
      </c>
      <c r="B5" s="56" t="s">
        <v>413</v>
      </c>
      <c r="C5" s="55">
        <v>4</v>
      </c>
      <c r="D5" s="70">
        <v>286</v>
      </c>
      <c r="E5" s="70">
        <v>24</v>
      </c>
      <c r="F5" s="58">
        <f>G5/D5</f>
        <v>0.33566433566433568</v>
      </c>
      <c r="G5" s="71">
        <v>96</v>
      </c>
      <c r="H5" s="70">
        <v>1</v>
      </c>
      <c r="I5" s="71">
        <f>G5-H5</f>
        <v>95</v>
      </c>
      <c r="J5" s="70">
        <v>71</v>
      </c>
      <c r="K5" s="70">
        <v>7</v>
      </c>
      <c r="L5" s="70">
        <v>15</v>
      </c>
      <c r="M5" s="70">
        <v>2</v>
      </c>
    </row>
    <row r="6" spans="1:13" ht="19.899999999999999" customHeight="1" x14ac:dyDescent="0.2">
      <c r="A6" s="55" t="s">
        <v>414</v>
      </c>
      <c r="B6" s="56" t="s">
        <v>415</v>
      </c>
      <c r="C6" s="55">
        <v>4</v>
      </c>
      <c r="D6" s="70">
        <v>335</v>
      </c>
      <c r="E6" s="70">
        <v>65</v>
      </c>
      <c r="F6" s="58">
        <f t="shared" ref="F6:F25" si="0">G6/D6</f>
        <v>0.45671641791044776</v>
      </c>
      <c r="G6" s="71">
        <v>153</v>
      </c>
      <c r="H6" s="70">
        <v>5</v>
      </c>
      <c r="I6" s="71">
        <f t="shared" ref="I6:I24" si="1">G6-H6</f>
        <v>148</v>
      </c>
      <c r="J6" s="70">
        <v>132</v>
      </c>
      <c r="K6" s="70">
        <v>0</v>
      </c>
      <c r="L6" s="70">
        <v>11</v>
      </c>
      <c r="M6" s="70">
        <v>5</v>
      </c>
    </row>
    <row r="7" spans="1:13" ht="19.899999999999999" customHeight="1" x14ac:dyDescent="0.2">
      <c r="A7" s="55" t="s">
        <v>416</v>
      </c>
      <c r="B7" s="56" t="s">
        <v>417</v>
      </c>
      <c r="C7" s="55">
        <v>4</v>
      </c>
      <c r="D7" s="70">
        <v>44</v>
      </c>
      <c r="E7" s="70">
        <v>9</v>
      </c>
      <c r="F7" s="58">
        <f t="shared" si="0"/>
        <v>0.63636363636363635</v>
      </c>
      <c r="G7" s="71">
        <v>28</v>
      </c>
      <c r="H7" s="70">
        <v>1</v>
      </c>
      <c r="I7" s="71">
        <f t="shared" si="1"/>
        <v>27</v>
      </c>
      <c r="J7" s="70">
        <v>17</v>
      </c>
      <c r="K7" s="70">
        <v>1</v>
      </c>
      <c r="L7" s="70">
        <v>6</v>
      </c>
      <c r="M7" s="70">
        <v>3</v>
      </c>
    </row>
    <row r="8" spans="1:13" ht="19.899999999999999" customHeight="1" x14ac:dyDescent="0.2">
      <c r="A8" s="55" t="s">
        <v>418</v>
      </c>
      <c r="B8" s="56" t="s">
        <v>419</v>
      </c>
      <c r="C8" s="55">
        <v>4</v>
      </c>
      <c r="D8" s="70">
        <v>213</v>
      </c>
      <c r="E8" s="70">
        <v>26</v>
      </c>
      <c r="F8" s="58">
        <f t="shared" si="0"/>
        <v>0.39436619718309857</v>
      </c>
      <c r="G8" s="71">
        <v>84</v>
      </c>
      <c r="H8" s="70">
        <v>3</v>
      </c>
      <c r="I8" s="71">
        <f t="shared" si="1"/>
        <v>81</v>
      </c>
      <c r="J8" s="70">
        <v>63</v>
      </c>
      <c r="K8" s="70">
        <v>5</v>
      </c>
      <c r="L8" s="70">
        <v>12</v>
      </c>
      <c r="M8" s="70">
        <v>1</v>
      </c>
    </row>
    <row r="9" spans="1:13" ht="19.899999999999999" customHeight="1" x14ac:dyDescent="0.2">
      <c r="A9" s="55" t="s">
        <v>420</v>
      </c>
      <c r="B9" s="56" t="s">
        <v>421</v>
      </c>
      <c r="C9" s="55">
        <v>4</v>
      </c>
      <c r="D9" s="70">
        <v>141</v>
      </c>
      <c r="E9" s="70">
        <v>28</v>
      </c>
      <c r="F9" s="58">
        <f t="shared" si="0"/>
        <v>0.58156028368794321</v>
      </c>
      <c r="G9" s="71">
        <v>82</v>
      </c>
      <c r="H9" s="70">
        <v>3</v>
      </c>
      <c r="I9" s="71">
        <f t="shared" si="1"/>
        <v>79</v>
      </c>
      <c r="J9" s="70">
        <v>62</v>
      </c>
      <c r="K9" s="70">
        <v>5</v>
      </c>
      <c r="L9" s="70">
        <v>12</v>
      </c>
      <c r="M9" s="70">
        <v>0</v>
      </c>
    </row>
    <row r="10" spans="1:13" ht="19.899999999999999" customHeight="1" x14ac:dyDescent="0.2">
      <c r="A10" s="55" t="s">
        <v>422</v>
      </c>
      <c r="B10" s="56" t="s">
        <v>423</v>
      </c>
      <c r="C10" s="55">
        <v>4</v>
      </c>
      <c r="D10" s="70">
        <v>161</v>
      </c>
      <c r="E10" s="70">
        <v>17</v>
      </c>
      <c r="F10" s="58">
        <f>G10/D10</f>
        <v>0.39751552795031053</v>
      </c>
      <c r="G10" s="71">
        <v>64</v>
      </c>
      <c r="H10" s="70">
        <v>2</v>
      </c>
      <c r="I10" s="71">
        <f t="shared" si="1"/>
        <v>62</v>
      </c>
      <c r="J10" s="70">
        <v>48</v>
      </c>
      <c r="K10" s="70">
        <v>2</v>
      </c>
      <c r="L10" s="70">
        <v>7</v>
      </c>
      <c r="M10" s="70">
        <v>5</v>
      </c>
    </row>
    <row r="11" spans="1:13" ht="19.899999999999999" customHeight="1" x14ac:dyDescent="0.2">
      <c r="A11" s="55" t="s">
        <v>424</v>
      </c>
      <c r="B11" s="56" t="s">
        <v>425</v>
      </c>
      <c r="C11" s="55">
        <v>4</v>
      </c>
      <c r="D11" s="70">
        <v>154</v>
      </c>
      <c r="E11" s="70">
        <v>8</v>
      </c>
      <c r="F11" s="58">
        <f>G11/D11</f>
        <v>0.47402597402597402</v>
      </c>
      <c r="G11" s="71">
        <v>73</v>
      </c>
      <c r="H11" s="70">
        <v>0</v>
      </c>
      <c r="I11" s="71">
        <f>G11-H11</f>
        <v>73</v>
      </c>
      <c r="J11" s="70">
        <v>53</v>
      </c>
      <c r="K11" s="70">
        <v>11</v>
      </c>
      <c r="L11" s="70">
        <v>5</v>
      </c>
      <c r="M11" s="70">
        <v>4</v>
      </c>
    </row>
    <row r="12" spans="1:13" ht="19.899999999999999" customHeight="1" x14ac:dyDescent="0.2">
      <c r="A12" s="55" t="s">
        <v>426</v>
      </c>
      <c r="B12" s="56" t="s">
        <v>427</v>
      </c>
      <c r="C12" s="55">
        <v>4</v>
      </c>
      <c r="D12" s="70">
        <v>247</v>
      </c>
      <c r="E12" s="70">
        <v>39</v>
      </c>
      <c r="F12" s="58">
        <f t="shared" si="0"/>
        <v>0.48987854251012147</v>
      </c>
      <c r="G12" s="71">
        <v>121</v>
      </c>
      <c r="H12" s="70">
        <v>0</v>
      </c>
      <c r="I12" s="71">
        <f t="shared" si="1"/>
        <v>121</v>
      </c>
      <c r="J12" s="70">
        <v>96</v>
      </c>
      <c r="K12" s="70">
        <v>3</v>
      </c>
      <c r="L12" s="70">
        <v>17</v>
      </c>
      <c r="M12" s="70">
        <v>5</v>
      </c>
    </row>
    <row r="13" spans="1:13" ht="19.899999999999999" customHeight="1" x14ac:dyDescent="0.2">
      <c r="A13" s="55" t="s">
        <v>428</v>
      </c>
      <c r="B13" s="56" t="s">
        <v>429</v>
      </c>
      <c r="C13" s="55">
        <v>4</v>
      </c>
      <c r="D13" s="70">
        <v>108</v>
      </c>
      <c r="E13" s="70">
        <v>23</v>
      </c>
      <c r="F13" s="58">
        <f t="shared" si="0"/>
        <v>0.45370370370370372</v>
      </c>
      <c r="G13" s="71">
        <v>49</v>
      </c>
      <c r="H13" s="70">
        <v>1</v>
      </c>
      <c r="I13" s="71">
        <f t="shared" si="1"/>
        <v>48</v>
      </c>
      <c r="J13" s="70">
        <v>39</v>
      </c>
      <c r="K13" s="70">
        <v>5</v>
      </c>
      <c r="L13" s="70">
        <v>2</v>
      </c>
      <c r="M13" s="70">
        <v>2</v>
      </c>
    </row>
    <row r="14" spans="1:13" ht="19.899999999999999" customHeight="1" x14ac:dyDescent="0.2">
      <c r="A14" s="55" t="s">
        <v>430</v>
      </c>
      <c r="B14" s="56" t="s">
        <v>431</v>
      </c>
      <c r="C14" s="55">
        <v>4</v>
      </c>
      <c r="D14" s="70">
        <v>81</v>
      </c>
      <c r="E14" s="70">
        <v>2</v>
      </c>
      <c r="F14" s="58">
        <f t="shared" si="0"/>
        <v>0.34567901234567899</v>
      </c>
      <c r="G14" s="71">
        <v>28</v>
      </c>
      <c r="H14" s="70">
        <v>1</v>
      </c>
      <c r="I14" s="71">
        <f t="shared" si="1"/>
        <v>27</v>
      </c>
      <c r="J14" s="70">
        <v>21</v>
      </c>
      <c r="K14" s="70">
        <v>0</v>
      </c>
      <c r="L14" s="70">
        <v>3</v>
      </c>
      <c r="M14" s="70">
        <v>3</v>
      </c>
    </row>
    <row r="15" spans="1:13" ht="19.899999999999999" customHeight="1" x14ac:dyDescent="0.2">
      <c r="A15" s="55" t="s">
        <v>432</v>
      </c>
      <c r="B15" s="56" t="s">
        <v>433</v>
      </c>
      <c r="C15" s="55">
        <v>4</v>
      </c>
      <c r="D15" s="70">
        <v>226</v>
      </c>
      <c r="E15" s="70">
        <v>32</v>
      </c>
      <c r="F15" s="58">
        <f t="shared" si="0"/>
        <v>0.46017699115044247</v>
      </c>
      <c r="G15" s="71">
        <v>104</v>
      </c>
      <c r="H15" s="70">
        <v>2</v>
      </c>
      <c r="I15" s="71">
        <f t="shared" si="1"/>
        <v>102</v>
      </c>
      <c r="J15" s="70">
        <v>77</v>
      </c>
      <c r="K15" s="70">
        <v>8</v>
      </c>
      <c r="L15" s="70">
        <v>11</v>
      </c>
      <c r="M15" s="70">
        <v>6</v>
      </c>
    </row>
    <row r="16" spans="1:13" ht="19.899999999999999" customHeight="1" x14ac:dyDescent="0.2">
      <c r="A16" s="55" t="s">
        <v>434</v>
      </c>
      <c r="B16" s="56" t="s">
        <v>435</v>
      </c>
      <c r="C16" s="55">
        <v>4</v>
      </c>
      <c r="D16" s="70">
        <v>242</v>
      </c>
      <c r="E16" s="70">
        <v>25</v>
      </c>
      <c r="F16" s="58">
        <f t="shared" si="0"/>
        <v>0.2975206611570248</v>
      </c>
      <c r="G16" s="71">
        <v>72</v>
      </c>
      <c r="H16" s="70">
        <v>5</v>
      </c>
      <c r="I16" s="71">
        <f t="shared" si="1"/>
        <v>67</v>
      </c>
      <c r="J16" s="70">
        <v>54</v>
      </c>
      <c r="K16" s="70">
        <v>6</v>
      </c>
      <c r="L16" s="70">
        <v>4</v>
      </c>
      <c r="M16" s="70">
        <v>3</v>
      </c>
    </row>
    <row r="17" spans="1:13" ht="19.899999999999999" customHeight="1" x14ac:dyDescent="0.2">
      <c r="A17" s="55" t="s">
        <v>436</v>
      </c>
      <c r="B17" s="56" t="s">
        <v>437</v>
      </c>
      <c r="C17" s="55">
        <v>4</v>
      </c>
      <c r="D17" s="70">
        <v>148</v>
      </c>
      <c r="E17" s="70">
        <v>18</v>
      </c>
      <c r="F17" s="58">
        <f t="shared" si="0"/>
        <v>0.41216216216216217</v>
      </c>
      <c r="G17" s="71">
        <v>61</v>
      </c>
      <c r="H17" s="70">
        <v>2</v>
      </c>
      <c r="I17" s="71">
        <f t="shared" si="1"/>
        <v>59</v>
      </c>
      <c r="J17" s="70">
        <v>38</v>
      </c>
      <c r="K17" s="70">
        <v>3</v>
      </c>
      <c r="L17" s="70">
        <v>2</v>
      </c>
      <c r="M17" s="70">
        <v>16</v>
      </c>
    </row>
    <row r="18" spans="1:13" ht="19.899999999999999" customHeight="1" x14ac:dyDescent="0.2">
      <c r="A18" s="55" t="s">
        <v>438</v>
      </c>
      <c r="B18" s="56" t="s">
        <v>439</v>
      </c>
      <c r="C18" s="55">
        <v>4</v>
      </c>
      <c r="D18" s="70">
        <v>699</v>
      </c>
      <c r="E18" s="70">
        <v>41</v>
      </c>
      <c r="F18" s="58">
        <f t="shared" si="0"/>
        <v>0.28755364806866951</v>
      </c>
      <c r="G18" s="71">
        <v>201</v>
      </c>
      <c r="H18" s="70">
        <v>12</v>
      </c>
      <c r="I18" s="71">
        <f t="shared" si="1"/>
        <v>189</v>
      </c>
      <c r="J18" s="70">
        <v>148</v>
      </c>
      <c r="K18" s="70">
        <v>5</v>
      </c>
      <c r="L18" s="70">
        <v>20</v>
      </c>
      <c r="M18" s="70">
        <v>16</v>
      </c>
    </row>
    <row r="19" spans="1:13" ht="19.899999999999999" customHeight="1" x14ac:dyDescent="0.2">
      <c r="A19" s="55" t="s">
        <v>440</v>
      </c>
      <c r="B19" s="56" t="s">
        <v>441</v>
      </c>
      <c r="C19" s="55">
        <v>4</v>
      </c>
      <c r="D19" s="70">
        <v>236</v>
      </c>
      <c r="E19" s="70">
        <v>31</v>
      </c>
      <c r="F19" s="58">
        <f t="shared" si="0"/>
        <v>0.4576271186440678</v>
      </c>
      <c r="G19" s="71">
        <v>108</v>
      </c>
      <c r="H19" s="70">
        <v>6</v>
      </c>
      <c r="I19" s="71">
        <f>G19-H19</f>
        <v>102</v>
      </c>
      <c r="J19" s="70">
        <v>75</v>
      </c>
      <c r="K19" s="70">
        <v>7</v>
      </c>
      <c r="L19" s="70">
        <v>16</v>
      </c>
      <c r="M19" s="70">
        <v>4</v>
      </c>
    </row>
    <row r="20" spans="1:13" ht="19.899999999999999" customHeight="1" x14ac:dyDescent="0.2">
      <c r="A20" s="55" t="s">
        <v>442</v>
      </c>
      <c r="B20" s="56" t="s">
        <v>443</v>
      </c>
      <c r="C20" s="55">
        <v>4</v>
      </c>
      <c r="D20" s="70">
        <v>448</v>
      </c>
      <c r="E20" s="70">
        <v>71</v>
      </c>
      <c r="F20" s="58">
        <f t="shared" si="0"/>
        <v>0.38169642857142855</v>
      </c>
      <c r="G20" s="71">
        <v>171</v>
      </c>
      <c r="H20" s="70">
        <v>2</v>
      </c>
      <c r="I20" s="71">
        <f t="shared" si="1"/>
        <v>169</v>
      </c>
      <c r="J20" s="70">
        <v>128</v>
      </c>
      <c r="K20" s="70">
        <v>14</v>
      </c>
      <c r="L20" s="70">
        <v>24</v>
      </c>
      <c r="M20" s="70">
        <v>3</v>
      </c>
    </row>
    <row r="21" spans="1:13" ht="19.899999999999999" customHeight="1" x14ac:dyDescent="0.2">
      <c r="A21" s="55" t="s">
        <v>444</v>
      </c>
      <c r="B21" s="56" t="s">
        <v>445</v>
      </c>
      <c r="C21" s="55">
        <v>4</v>
      </c>
      <c r="D21" s="70">
        <v>332</v>
      </c>
      <c r="E21" s="70">
        <v>43</v>
      </c>
      <c r="F21" s="58">
        <f t="shared" si="0"/>
        <v>0.45180722891566266</v>
      </c>
      <c r="G21" s="71">
        <v>150</v>
      </c>
      <c r="H21" s="70">
        <v>1</v>
      </c>
      <c r="I21" s="71">
        <f>G21-H21</f>
        <v>149</v>
      </c>
      <c r="J21" s="70">
        <v>95</v>
      </c>
      <c r="K21" s="70">
        <v>13</v>
      </c>
      <c r="L21" s="70">
        <v>32</v>
      </c>
      <c r="M21" s="70">
        <v>9</v>
      </c>
    </row>
    <row r="22" spans="1:13" ht="19.899999999999999" customHeight="1" x14ac:dyDescent="0.2">
      <c r="A22" s="55" t="s">
        <v>446</v>
      </c>
      <c r="B22" s="56" t="s">
        <v>447</v>
      </c>
      <c r="C22" s="55">
        <v>4</v>
      </c>
      <c r="D22" s="70">
        <v>353</v>
      </c>
      <c r="E22" s="70">
        <v>90</v>
      </c>
      <c r="F22" s="58">
        <f t="shared" si="0"/>
        <v>0.60623229461756378</v>
      </c>
      <c r="G22" s="71">
        <v>214</v>
      </c>
      <c r="H22" s="70">
        <v>5</v>
      </c>
      <c r="I22" s="71">
        <f t="shared" si="1"/>
        <v>209</v>
      </c>
      <c r="J22" s="70">
        <v>161</v>
      </c>
      <c r="K22" s="70">
        <v>10</v>
      </c>
      <c r="L22" s="70">
        <v>24</v>
      </c>
      <c r="M22" s="70">
        <v>14</v>
      </c>
    </row>
    <row r="23" spans="1:13" ht="19.899999999999999" customHeight="1" x14ac:dyDescent="0.2">
      <c r="A23" s="55" t="s">
        <v>448</v>
      </c>
      <c r="B23" s="56" t="s">
        <v>449</v>
      </c>
      <c r="C23" s="55">
        <v>4</v>
      </c>
      <c r="D23" s="70">
        <v>269</v>
      </c>
      <c r="E23" s="70">
        <v>31</v>
      </c>
      <c r="F23" s="58">
        <f t="shared" si="0"/>
        <v>0.40520446096654272</v>
      </c>
      <c r="G23" s="71">
        <v>109</v>
      </c>
      <c r="H23" s="70">
        <v>1</v>
      </c>
      <c r="I23" s="71">
        <f t="shared" si="1"/>
        <v>108</v>
      </c>
      <c r="J23" s="70">
        <v>84</v>
      </c>
      <c r="K23" s="70">
        <v>4</v>
      </c>
      <c r="L23" s="70">
        <v>16</v>
      </c>
      <c r="M23" s="70">
        <v>4</v>
      </c>
    </row>
    <row r="24" spans="1:13" ht="19.899999999999999" customHeight="1" x14ac:dyDescent="0.2">
      <c r="A24" s="55" t="s">
        <v>450</v>
      </c>
      <c r="B24" s="56" t="s">
        <v>451</v>
      </c>
      <c r="C24" s="55">
        <v>4</v>
      </c>
      <c r="D24" s="70">
        <v>582</v>
      </c>
      <c r="E24" s="70">
        <v>72</v>
      </c>
      <c r="F24" s="58">
        <f t="shared" si="0"/>
        <v>0.35910652920962199</v>
      </c>
      <c r="G24" s="71">
        <v>209</v>
      </c>
      <c r="H24" s="70">
        <v>3</v>
      </c>
      <c r="I24" s="71">
        <f t="shared" si="1"/>
        <v>206</v>
      </c>
      <c r="J24" s="70">
        <v>155</v>
      </c>
      <c r="K24" s="70">
        <v>11</v>
      </c>
      <c r="L24" s="70">
        <v>32</v>
      </c>
      <c r="M24" s="70">
        <v>8</v>
      </c>
    </row>
    <row r="25" spans="1:13" s="36" customFormat="1" ht="25.15" customHeight="1" x14ac:dyDescent="0.25">
      <c r="B25" s="32" t="s">
        <v>1</v>
      </c>
      <c r="C25" s="33"/>
      <c r="D25" s="34">
        <f>SUM(D5:D24)</f>
        <v>5305</v>
      </c>
      <c r="E25" s="34">
        <f>SUM(E5:E24)</f>
        <v>695</v>
      </c>
      <c r="F25" s="35">
        <f t="shared" si="0"/>
        <v>0.41036757775683319</v>
      </c>
      <c r="G25" s="34">
        <f t="shared" ref="G25:M25" si="2">SUM(G5:G24)</f>
        <v>2177</v>
      </c>
      <c r="H25" s="34">
        <f t="shared" si="2"/>
        <v>56</v>
      </c>
      <c r="I25" s="34">
        <f t="shared" si="2"/>
        <v>2121</v>
      </c>
      <c r="J25" s="34">
        <f t="shared" si="2"/>
        <v>1617</v>
      </c>
      <c r="K25" s="34">
        <f t="shared" si="2"/>
        <v>120</v>
      </c>
      <c r="L25" s="34">
        <f t="shared" si="2"/>
        <v>271</v>
      </c>
      <c r="M25" s="34">
        <f t="shared" si="2"/>
        <v>113</v>
      </c>
    </row>
    <row r="26" spans="1:13" s="36" customFormat="1" ht="25.15" customHeight="1" x14ac:dyDescent="0.25">
      <c r="B26" s="32" t="s">
        <v>30</v>
      </c>
      <c r="C26" s="47"/>
      <c r="D26" s="47"/>
      <c r="E26" s="47"/>
      <c r="F26" s="47"/>
      <c r="G26" s="47"/>
      <c r="H26" s="47"/>
      <c r="I26" s="47"/>
      <c r="J26" s="34">
        <v>13</v>
      </c>
      <c r="K26" s="34">
        <v>0</v>
      </c>
      <c r="L26" s="34">
        <v>2</v>
      </c>
      <c r="M26" s="34">
        <v>0</v>
      </c>
    </row>
  </sheetData>
  <mergeCells count="4">
    <mergeCell ref="A1:M1"/>
    <mergeCell ref="A2:M2"/>
    <mergeCell ref="A3:M3"/>
    <mergeCell ref="C26:I26"/>
  </mergeCells>
  <printOptions horizontalCentered="1" gridLines="1" gridLinesSet="0"/>
  <pageMargins left="0.78740157480314965" right="0.78740157480314965" top="0.98425196850393704" bottom="0.98425196850393704" header="0.51181102362204722" footer="0.51181102362204722"/>
  <pageSetup paperSize="9" scale="65" fitToHeight="0" orientation="landscape"/>
  <headerFooter alignWithMargins="0">
    <oddHeader>&amp;A</oddHeader>
    <oddFooter>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14</vt:i4>
      </vt:variant>
    </vt:vector>
  </HeadingPairs>
  <TitlesOfParts>
    <vt:vector size="26" baseType="lpstr">
      <vt:lpstr>Deutschlandsberg_BK</vt:lpstr>
      <vt:lpstr>Graz-Umgebung_BK</vt:lpstr>
      <vt:lpstr>Leibnitz_BK</vt:lpstr>
      <vt:lpstr>Leoben_BK</vt:lpstr>
      <vt:lpstr>Liezen_BK</vt:lpstr>
      <vt:lpstr>Murau_BK</vt:lpstr>
      <vt:lpstr>Voitsberg_BK</vt:lpstr>
      <vt:lpstr>Weiz_BK</vt:lpstr>
      <vt:lpstr>Murtal_BK</vt:lpstr>
      <vt:lpstr>Bruck-Mürzzuschlag_BK</vt:lpstr>
      <vt:lpstr>Hartberg-Fürstenfeld_BK</vt:lpstr>
      <vt:lpstr>Südoststeiermark_BK</vt:lpstr>
      <vt:lpstr>Liezen_BK!Druckbereich</vt:lpstr>
      <vt:lpstr>Murau_BK!Druckbereich</vt:lpstr>
      <vt:lpstr>'Bruck-Mürzzuschlag_BK'!Drucktitel</vt:lpstr>
      <vt:lpstr>Deutschlandsberg_BK!Drucktitel</vt:lpstr>
      <vt:lpstr>'Graz-Umgebung_BK'!Drucktitel</vt:lpstr>
      <vt:lpstr>'Hartberg-Fürstenfeld_BK'!Drucktitel</vt:lpstr>
      <vt:lpstr>Leibnitz_BK!Drucktitel</vt:lpstr>
      <vt:lpstr>Leoben_BK!Drucktitel</vt:lpstr>
      <vt:lpstr>Liezen_BK!Drucktitel</vt:lpstr>
      <vt:lpstr>Murau_BK!Drucktitel</vt:lpstr>
      <vt:lpstr>Murtal_BK!Drucktitel</vt:lpstr>
      <vt:lpstr>Südoststeiermark_BK!Drucktitel</vt:lpstr>
      <vt:lpstr>Voitsberg_BK!Drucktitel</vt:lpstr>
      <vt:lpstr>Weiz_BK!Drucktitel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Standardinstallation</dc:creator>
  <cp:lastModifiedBy>Leeb Michaela</cp:lastModifiedBy>
  <cp:lastPrinted>2021-01-25T10:49:49Z</cp:lastPrinted>
  <dcterms:created xsi:type="dcterms:W3CDTF">1998-02-09T12:53:03Z</dcterms:created>
  <dcterms:modified xsi:type="dcterms:W3CDTF">2021-01-25T11:01:36Z</dcterms:modified>
</cp:coreProperties>
</file>